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314" documentId="8_{A2CBEB13-1D3B-4D6B-BBF5-FD58B2EDA3D7}" xr6:coauthVersionLast="47" xr6:coauthVersionMax="47" xr10:uidLastSave="{4331132F-2B0F-4341-B9A0-6D9FCA2F2ED3}"/>
  <bookViews>
    <workbookView xWindow="-120" yWindow="-120" windowWidth="20730" windowHeight="11160" xr2:uid="{00000000-000D-0000-FFFF-FFFF00000000}"/>
  </bookViews>
  <sheets>
    <sheet name="Carátula y resumen" sheetId="1" r:id="rId1"/>
    <sheet name="Inspección" sheetId="4" r:id="rId2"/>
    <sheet name="Acciones correctivas" sheetId="7" r:id="rId3"/>
    <sheet name="Pondering" sheetId="6" state="hidden" r:id="rId4"/>
  </sheets>
  <definedNames>
    <definedName name="_xlnm._FilterDatabase" localSheetId="2" hidden="1">'Acciones correctivas'!$B$6:$E$11</definedName>
    <definedName name="_xlnm._FilterDatabase" localSheetId="1" hidden="1">Inspección!$A$6:$E$88</definedName>
    <definedName name="_xlnm.Print_Area" localSheetId="0">'Carátula y resumen'!$A$6:$I$55</definedName>
    <definedName name="_xlnm.Print_Area" localSheetId="1">Inspección!$A$6:$E$88</definedName>
    <definedName name="Crítica" comment="Cumple totalmente" localSheetId="2">'Acciones correctivas'!$E$8</definedName>
    <definedName name="Crítica" comment="Cumple totalmente" localSheetId="1">Inspección!$E$7</definedName>
    <definedName name="Cumple_mínimos">5</definedName>
    <definedName name="Cumple_totalmente">10</definedName>
    <definedName name="NC_Crítico">0</definedName>
    <definedName name="NC_Mayor">0</definedName>
    <definedName name="NC_Menor">2</definedName>
    <definedName name="Observación">7</definedName>
    <definedName name="Score" comment="Cumple totalmente" localSheetId="2">'Acciones correctivas'!$E$8</definedName>
    <definedName name="Score" comment="Cumple totalmente">Inspección!$E$7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1" l="1"/>
  <c r="F100" i="4"/>
  <c r="F101" i="4"/>
  <c r="F96" i="4"/>
  <c r="F97" i="4"/>
  <c r="F98" i="4"/>
  <c r="F99" i="4"/>
  <c r="F95" i="4"/>
  <c r="F92" i="4"/>
  <c r="F93" i="4"/>
  <c r="F91" i="4"/>
  <c r="F90" i="4"/>
  <c r="F89" i="4"/>
  <c r="F88" i="4"/>
  <c r="F86" i="4"/>
  <c r="F83" i="4"/>
  <c r="F84" i="4"/>
  <c r="F79" i="4"/>
  <c r="F80" i="4"/>
  <c r="F81" i="4"/>
  <c r="F82" i="4"/>
  <c r="F78" i="4"/>
  <c r="F73" i="4"/>
  <c r="F74" i="4"/>
  <c r="F75" i="4"/>
  <c r="F76" i="4"/>
  <c r="F72" i="4"/>
  <c r="F68" i="4"/>
  <c r="F69" i="4"/>
  <c r="F70" i="4"/>
  <c r="F67" i="4"/>
  <c r="F64" i="4"/>
  <c r="F62" i="4"/>
  <c r="F63" i="4"/>
  <c r="F60" i="4"/>
  <c r="F61" i="4"/>
  <c r="F59" i="4"/>
  <c r="F56" i="4"/>
  <c r="F57" i="4"/>
  <c r="F52" i="4"/>
  <c r="F53" i="4"/>
  <c r="F54" i="4"/>
  <c r="F55" i="4"/>
  <c r="F51" i="4"/>
  <c r="F49" i="4"/>
  <c r="F48" i="4"/>
  <c r="F47" i="4"/>
  <c r="F46" i="4"/>
  <c r="F45" i="4"/>
  <c r="F44" i="4"/>
  <c r="F43" i="4"/>
  <c r="F38" i="4"/>
  <c r="F39" i="4"/>
  <c r="F40" i="4"/>
  <c r="F41" i="4"/>
  <c r="F37" i="4"/>
  <c r="F35" i="4"/>
  <c r="F33" i="4"/>
  <c r="F34" i="4"/>
  <c r="F31" i="4"/>
  <c r="F32" i="4"/>
  <c r="F30" i="4"/>
  <c r="F27" i="4"/>
  <c r="F28" i="4"/>
  <c r="F22" i="4"/>
  <c r="F23" i="4"/>
  <c r="F24" i="4"/>
  <c r="F25" i="4"/>
  <c r="F26" i="4"/>
  <c r="F21" i="4"/>
  <c r="F15" i="4"/>
  <c r="F16" i="4"/>
  <c r="F17" i="4"/>
  <c r="F18" i="4"/>
  <c r="F19" i="4"/>
  <c r="F14" i="4"/>
  <c r="F9" i="4"/>
  <c r="F10" i="4"/>
  <c r="F11" i="4"/>
  <c r="F12" i="4"/>
  <c r="F8" i="4"/>
  <c r="B41" i="1"/>
  <c r="B38" i="1"/>
  <c r="D35" i="1"/>
  <c r="C35" i="1"/>
  <c r="B35" i="1"/>
  <c r="B34" i="1"/>
  <c r="G33" i="1"/>
  <c r="F33" i="1"/>
  <c r="E33" i="1"/>
  <c r="D33" i="1"/>
  <c r="C33" i="1"/>
  <c r="B33" i="1"/>
  <c r="G32" i="1"/>
  <c r="B32" i="1"/>
  <c r="B40" i="1" l="1"/>
  <c r="F50" i="4"/>
  <c r="F42" i="4"/>
  <c r="F36" i="4"/>
  <c r="G43" i="1"/>
  <c r="F43" i="1"/>
  <c r="E43" i="1"/>
  <c r="D43" i="1"/>
  <c r="C43" i="1"/>
  <c r="B43" i="1"/>
  <c r="G42" i="1"/>
  <c r="F42" i="1"/>
  <c r="E42" i="1"/>
  <c r="D42" i="1"/>
  <c r="C42" i="1"/>
  <c r="B42" i="1"/>
  <c r="G41" i="1"/>
  <c r="F41" i="1"/>
  <c r="E41" i="1"/>
  <c r="D41" i="1"/>
  <c r="C41" i="1"/>
  <c r="G40" i="1"/>
  <c r="F40" i="1"/>
  <c r="E40" i="1"/>
  <c r="D40" i="1"/>
  <c r="C40" i="1"/>
  <c r="G39" i="1"/>
  <c r="F39" i="1"/>
  <c r="E39" i="1"/>
  <c r="D39" i="1"/>
  <c r="C39" i="1"/>
  <c r="B39" i="1"/>
  <c r="G38" i="1"/>
  <c r="F38" i="1"/>
  <c r="E38" i="1"/>
  <c r="D38" i="1"/>
  <c r="C38" i="1"/>
  <c r="G35" i="1"/>
  <c r="F35" i="1"/>
  <c r="E35" i="1"/>
  <c r="G34" i="1"/>
  <c r="F34" i="1"/>
  <c r="E34" i="1"/>
  <c r="D34" i="1"/>
  <c r="C34" i="1"/>
  <c r="F32" i="1"/>
  <c r="E32" i="1"/>
  <c r="D32" i="1"/>
  <c r="C32" i="1"/>
  <c r="G31" i="1"/>
  <c r="F31" i="1"/>
  <c r="E31" i="1"/>
  <c r="D31" i="1"/>
  <c r="C31" i="1"/>
  <c r="B31" i="1"/>
  <c r="G30" i="1"/>
  <c r="F30" i="1"/>
  <c r="E30" i="1"/>
  <c r="D30" i="1"/>
  <c r="C30" i="1"/>
  <c r="B30" i="1"/>
  <c r="G29" i="1"/>
  <c r="F29" i="1"/>
  <c r="E29" i="1"/>
  <c r="D29" i="1"/>
  <c r="C29" i="1"/>
  <c r="B29" i="1"/>
  <c r="G28" i="1"/>
  <c r="B28" i="1"/>
  <c r="F28" i="1"/>
  <c r="E28" i="1"/>
  <c r="D28" i="1"/>
  <c r="C28" i="1"/>
  <c r="F58" i="4"/>
  <c r="F66" i="4"/>
  <c r="F71" i="4"/>
  <c r="F77" i="4"/>
  <c r="F85" i="4"/>
  <c r="F94" i="4"/>
  <c r="F13" i="4" l="1"/>
  <c r="F20" i="4"/>
  <c r="F29" i="4"/>
  <c r="F7" i="4"/>
  <c r="F87" i="4"/>
  <c r="D30" i="6"/>
  <c r="B46" i="1" l="1"/>
</calcChain>
</file>

<file path=xl/sharedStrings.xml><?xml version="1.0" encoding="utf-8"?>
<sst xmlns="http://schemas.openxmlformats.org/spreadsheetml/2006/main" count="319" uniqueCount="172">
  <si>
    <t>Control de Químicos</t>
  </si>
  <si>
    <t>Nombre del proveedor:</t>
  </si>
  <si>
    <t>Firma:</t>
  </si>
  <si>
    <t>Control de Acceso</t>
  </si>
  <si>
    <t>Cumple totalmente</t>
  </si>
  <si>
    <t>Control en la cadena de frio</t>
  </si>
  <si>
    <t>Control de plagas</t>
  </si>
  <si>
    <t>Producto No Conforme</t>
  </si>
  <si>
    <t>Buenas practica de manufactura</t>
  </si>
  <si>
    <t>Programa de HACCP</t>
  </si>
  <si>
    <t>Política de Calidad</t>
  </si>
  <si>
    <t>Entrenamiento</t>
  </si>
  <si>
    <t>Limpieza en general (incluyendo baños y área de comedor)</t>
  </si>
  <si>
    <t>Liberación de producto (FIFO)</t>
  </si>
  <si>
    <t xml:space="preserve">Mantenimiento de Edificios, planta física y mantenimiento de equipos. </t>
  </si>
  <si>
    <t>Contacto:</t>
  </si>
  <si>
    <t>Requerimientos</t>
  </si>
  <si>
    <t>Requerimiento</t>
  </si>
  <si>
    <t>Observación  / Hallazgos</t>
  </si>
  <si>
    <t>Descripción de Cumplimiento / Evidencia</t>
  </si>
  <si>
    <t>Estatus</t>
  </si>
  <si>
    <t>%</t>
  </si>
  <si>
    <t>Acciones acordadas</t>
  </si>
  <si>
    <t>Fecha compromiso</t>
  </si>
  <si>
    <t>Fecha finalización</t>
  </si>
  <si>
    <t>Observaciones</t>
  </si>
  <si>
    <t>Total</t>
  </si>
  <si>
    <t>Ponderación % por status</t>
  </si>
  <si>
    <t>Ponderación por sección</t>
  </si>
  <si>
    <t>Requerimiento críticos</t>
  </si>
  <si>
    <t>Requerimiento Mayores</t>
  </si>
  <si>
    <t>Estatus de aprobación:</t>
  </si>
  <si>
    <t>Fecha de aprobación:</t>
  </si>
  <si>
    <t>Fecha de expiración:</t>
  </si>
  <si>
    <t>Valores asignados a cada estatus obtenido.</t>
  </si>
  <si>
    <t>Control de vidrio, cerámica y plástico astillable</t>
  </si>
  <si>
    <t>Control de Alérgenos y materiales sensibles</t>
  </si>
  <si>
    <t>Cumple mínimos</t>
  </si>
  <si>
    <t>Valores asignados a cada sección de la auditoria.</t>
  </si>
  <si>
    <t xml:space="preserve">Propósito: </t>
  </si>
  <si>
    <t xml:space="preserve">Personas presentes durante la inspección: </t>
  </si>
  <si>
    <t>Domicilio del sitio:</t>
  </si>
  <si>
    <t>Requerimientos Críticos</t>
  </si>
  <si>
    <t>Requerimientos Mayores</t>
  </si>
  <si>
    <t>% Cumplimiento</t>
  </si>
  <si>
    <t xml:space="preserve">Resultados / Conclusiones: </t>
  </si>
  <si>
    <t>Sección de Calificación</t>
  </si>
  <si>
    <t>Observación</t>
  </si>
  <si>
    <t>Requerimientos 
(Considerados como Críticos)</t>
  </si>
  <si>
    <t>NC Crítico</t>
  </si>
  <si>
    <t>NC Mayor</t>
  </si>
  <si>
    <t>NC Menor</t>
  </si>
  <si>
    <t>Requerimientos 
(Considerados como Mayores)</t>
  </si>
  <si>
    <t>Transporte</t>
  </si>
  <si>
    <t>No.</t>
  </si>
  <si>
    <t>Rev. 03</t>
  </si>
  <si>
    <t xml:space="preserve">Control de Acceso.
</t>
  </si>
  <si>
    <t>Control de vidrio, cerámica y plástico astillable.</t>
  </si>
  <si>
    <t xml:space="preserve">Cuenta con inventario actualizado </t>
  </si>
  <si>
    <t>Se cuenta con un plan anual de capacitación del personal</t>
  </si>
  <si>
    <t xml:space="preserve">Se cuenta con un programa de control de producto químicos </t>
  </si>
  <si>
    <t>INSPECCIÓN PARA PROVEEDORES DE ALMACENAMIENTO
°°TEMPERATURA AMBIENTE°°</t>
  </si>
  <si>
    <t>Procedimiento de referencia: PROCEDIMIENTO PARA ADMINISTRACIÓN DE PROVEEDORES</t>
  </si>
  <si>
    <r>
      <rPr>
        <b/>
        <sz val="12"/>
        <color theme="1"/>
        <rFont val="Calibri"/>
        <family val="2"/>
        <scheme val="minor"/>
      </rPr>
      <t>Alcance:</t>
    </r>
    <r>
      <rPr>
        <sz val="12"/>
        <color theme="1"/>
        <rFont val="Calibri"/>
        <family val="2"/>
        <scheme val="minor"/>
      </rPr>
      <t xml:space="preserve"> </t>
    </r>
  </si>
  <si>
    <r>
      <rPr>
        <b/>
        <sz val="12"/>
        <color theme="1"/>
        <rFont val="Calibri"/>
        <family val="2"/>
        <scheme val="minor"/>
      </rPr>
      <t>Material proveído</t>
    </r>
    <r>
      <rPr>
        <sz val="12"/>
        <color theme="1"/>
        <rFont val="Calibri"/>
        <family val="2"/>
        <scheme val="minor"/>
      </rPr>
      <t xml:space="preserve">: </t>
    </r>
  </si>
  <si>
    <r>
      <rPr>
        <b/>
        <sz val="12"/>
        <color theme="1"/>
        <rFont val="Calibri"/>
        <family val="2"/>
        <scheme val="minor"/>
      </rPr>
      <t>Información adicional:</t>
    </r>
    <r>
      <rPr>
        <sz val="12"/>
        <color theme="1"/>
        <rFont val="Calibri"/>
        <family val="2"/>
        <scheme val="minor"/>
      </rPr>
      <t xml:space="preserve"> </t>
    </r>
  </si>
  <si>
    <r>
      <t xml:space="preserve">Código Doc. 
</t>
    </r>
    <r>
      <rPr>
        <sz val="12"/>
        <color theme="1"/>
        <rFont val="Calibri"/>
        <family val="2"/>
        <scheme val="minor"/>
      </rPr>
      <t>F01 - 03-SICA</t>
    </r>
  </si>
  <si>
    <r>
      <t xml:space="preserve">Fecha Emisión
</t>
    </r>
    <r>
      <rPr>
        <sz val="12"/>
        <color theme="1"/>
        <rFont val="Calibri"/>
        <family val="2"/>
        <scheme val="minor"/>
      </rPr>
      <t>14-mayo-2019</t>
    </r>
  </si>
  <si>
    <r>
      <t xml:space="preserve">Fecha actualización
</t>
    </r>
    <r>
      <rPr>
        <sz val="12"/>
        <color theme="1"/>
        <rFont val="Calibri"/>
        <family val="2"/>
        <scheme val="minor"/>
      </rPr>
      <t xml:space="preserve"> 05-mayo-2022</t>
    </r>
  </si>
  <si>
    <t>% Cumplimiento:</t>
  </si>
  <si>
    <t>Inspector | Auditor:</t>
  </si>
  <si>
    <t>Fecha última auditoría:</t>
  </si>
  <si>
    <t>Fecha de auditoría:</t>
  </si>
  <si>
    <t>Requiere auditoría de seguimiento:</t>
  </si>
  <si>
    <t>Puntaje de la última auditoría:</t>
  </si>
  <si>
    <t>Cuándo?:</t>
  </si>
  <si>
    <t xml:space="preserve">PLAN DE ACCIONES CORRECTIVAS </t>
  </si>
  <si>
    <r>
      <t xml:space="preserve">Rev. </t>
    </r>
    <r>
      <rPr>
        <sz val="12"/>
        <rFont val="Calibri"/>
        <family val="2"/>
        <scheme val="minor"/>
      </rPr>
      <t>03</t>
    </r>
  </si>
  <si>
    <r>
      <t xml:space="preserve">Codigo Doc.   
</t>
    </r>
    <r>
      <rPr>
        <sz val="12"/>
        <rFont val="Calibri"/>
        <family val="2"/>
        <scheme val="minor"/>
      </rPr>
      <t>F03-03-SICA</t>
    </r>
  </si>
  <si>
    <r>
      <t xml:space="preserve">Fecha Emisión
</t>
    </r>
    <r>
      <rPr>
        <sz val="12"/>
        <rFont val="Calibri"/>
        <family val="2"/>
        <scheme val="minor"/>
      </rPr>
      <t>14-SEP-2019</t>
    </r>
  </si>
  <si>
    <r>
      <t xml:space="preserve">Fecha Actualización
</t>
    </r>
    <r>
      <rPr>
        <sz val="12"/>
        <rFont val="Calibri"/>
        <family val="2"/>
        <scheme val="minor"/>
      </rPr>
      <t>05-MAY-2022</t>
    </r>
  </si>
  <si>
    <r>
      <t xml:space="preserve">Código doc. 
</t>
    </r>
    <r>
      <rPr>
        <sz val="12"/>
        <rFont val="Calibri"/>
        <family val="2"/>
        <scheme val="minor"/>
      </rPr>
      <t>F01-04-SICA.</t>
    </r>
  </si>
  <si>
    <r>
      <t xml:space="preserve">Fecha emisión
</t>
    </r>
    <r>
      <rPr>
        <sz val="12"/>
        <rFont val="Calibri"/>
        <family val="2"/>
        <scheme val="minor"/>
      </rPr>
      <t>14-mayo-2019</t>
    </r>
  </si>
  <si>
    <r>
      <t xml:space="preserve">Fecha actualización
</t>
    </r>
    <r>
      <rPr>
        <sz val="12"/>
        <rFont val="Calibri"/>
        <family val="2"/>
        <scheme val="minor"/>
      </rPr>
      <t>05-mayo-2022</t>
    </r>
  </si>
  <si>
    <t>La organización cuenta con seguridad exterior y en el interior del almacén (circuito de televisión cerrado )</t>
  </si>
  <si>
    <t>El almacén asegura la recepción y el almacenamiento seguro de materias primas</t>
  </si>
  <si>
    <t>El  almacén  cuenta con vigilancia (circuito cerrado)</t>
  </si>
  <si>
    <t xml:space="preserve">El almacén cuenta con seguridad perimetral </t>
  </si>
  <si>
    <t>La organización lleva un control de identificación del personal para distinguir al personal de diferentes áreas, puesto o departamento</t>
  </si>
  <si>
    <t>El  almacén  cuenta con un programa de control de vidrio, cerámica y plástico astillable</t>
  </si>
  <si>
    <t>El almacén cuenta con código de identificación  de  elementos que pueda  generar un riesgo  de contención</t>
  </si>
  <si>
    <t>El almacén  cuenta con un  registro de  material quebradizo o frági</t>
  </si>
  <si>
    <t>El  almacén  cuenta con un registro de  incidencias de astillamiento o rotura</t>
  </si>
  <si>
    <t>Personal de  almacén conoce las acciones a tomar en caso de una incidencia de astillamiento o rotura</t>
  </si>
  <si>
    <t>El  almacén  cuenta con utensilios debidamente identificados para la recolección de vidrios en caso de alguna incidencia o rotura</t>
  </si>
  <si>
    <t xml:space="preserve">Los tipos de recipientes y tamaño son los adecuados para producto químico  en del trasvase de recipientes </t>
  </si>
  <si>
    <t>Se encuentran disponibles las hojas de seguridad del producto (MSDS) para cada químico que se utiliza en el sitio</t>
  </si>
  <si>
    <t xml:space="preserve">Los materiales de limpieza y lubricante se encuentra debidamente etiquetados </t>
  </si>
  <si>
    <t>Los químicos están bajo llave cuando no estén en uso o no estén bajo supervisión</t>
  </si>
  <si>
    <t>No se deben utilizar materiales con olores fuertes que puedan causar contaminación de olores o manchas</t>
  </si>
  <si>
    <t xml:space="preserve">Cuenta con una formulación establecida para el personal  que maneja los productos de limpieza </t>
  </si>
  <si>
    <t>Control de Químicos.</t>
  </si>
  <si>
    <t>Control de plagas.</t>
  </si>
  <si>
    <t>Se encuentran claramente identificados los alérgenos y químicos sensitivos (en caso de existir)</t>
  </si>
  <si>
    <t>Maneja de forma apropiada  cualquier recipiente de productos alergénicos dañado para reducir al mínimo el contacto cruzado durante la recepción</t>
  </si>
  <si>
    <t>Existen áreas de almacenamiento separadas para los
ingredientes o productos alergénicos y no alergénicos</t>
  </si>
  <si>
    <t>Exiten documentados procedimientos de limpieza para derrames o para la disposición de recipientes dañados que contiene alérgenos</t>
  </si>
  <si>
    <t>Control de alérgenos y materiales sensibles.</t>
  </si>
  <si>
    <t>Deben estar establecidos procedimientos de control de alérgenos y prevenir el contacto cruzado de productos con un alérgeno no declarado</t>
  </si>
  <si>
    <t>Se encuentran etiquetado cada caja, tarima, bolsa, etc. de materias primas alérgenicas, según convenga, para asegurarse de que los alérgenos están claramente identificados (El almacén  pueden utilizar código de color, etiquetas u otros medios para identificar los ingredientes alergénicos).</t>
  </si>
  <si>
    <t xml:space="preserve"> Se encuentra definido e implementado un control de plagas</t>
  </si>
  <si>
    <t xml:space="preserve">El personal encargado de control de plagas cuenta con las competencias requeridas para llevarlo a cabo  </t>
  </si>
  <si>
    <t>No debe existir evidencia de actividad de plagas en áreas donde exista un riesgo de contaminación de materia prima, productos en proceso o producto terminado</t>
  </si>
  <si>
    <t>Si el control de plagas es contratado, solo compañías formalmente establecidas, competentes y aseguradas deben ser utilizadas</t>
  </si>
  <si>
    <t>Se han definido controles para evitar el ingreso de plaga, dichos controles son monitoreados y verificados para asegurar su eficacia, los resultados de las verificaciones son analizados para tomar medidas preventivas.</t>
  </si>
  <si>
    <t>Se encuentran establecidos procedimientos para identificar y controlar el producto no conforme encontrado en el proceso o por devoluciones de clientes</t>
  </si>
  <si>
    <t>Se cuenta con protocolos de segregación de productos no conformes para evitar contaminación de producto conforme</t>
  </si>
  <si>
    <t>Se mantienen registros de todos los reclamos, investigaciones y acciones correctivas de los clientes y consumidores</t>
  </si>
  <si>
    <t>Se dispone de información documentada sobre el análisis de las quejas y son investigadas las no conformidades para evitar que se repitan</t>
  </si>
  <si>
    <t>Se límita el acceso al producto no conforme, para solo personal autorizado</t>
  </si>
  <si>
    <t>Se establecen y aplican oportunamente acciones correctivas adecuadas</t>
  </si>
  <si>
    <t>Las no conformidades se investigan para evaluar su severidad e identificar las causas raíz</t>
  </si>
  <si>
    <t>Producto No Conforme.</t>
  </si>
  <si>
    <t>Buenas prácticas de manufactura</t>
  </si>
  <si>
    <t>Se encuentran definidas buenas prácticas de higiene en el almacenamiento de alimentos, así como reglamentos de orden y limpieza. Los empleados, contratistas y visitantes son capacitados en dichas prácticas</t>
  </si>
  <si>
    <t>Las buenas prácticas de manifactura son publicadas y mantenidas de manera que visitantes y contratistas las cumplan</t>
  </si>
  <si>
    <t>Los empleados usan ropa y calzado de protección adecuados que se limpian y cambian regularmente</t>
  </si>
  <si>
    <t>El personal deja sus pertenencias en un lugar específico para tal fin</t>
  </si>
  <si>
    <t>Se han establecido requisitos de higiene personal y se aplican a todos los empleados, contratistas y visitantes pertinentes</t>
  </si>
  <si>
    <t>Los vehículos de transporte, accesorios y conexiones se mantienen
limpios, libres de tierra y residuos que puedan contaminar los productos</t>
  </si>
  <si>
    <t>Los empleados se lavan las manos frecuentemente, cubren las heridas de las manos o los antebrazos con vendajes impermeables adecuados.</t>
  </si>
  <si>
    <t>Programa de HACCP.</t>
  </si>
  <si>
    <t>Debe establecerse un equipo multidisciplinario, lidereado por una persona calificada (calificada en HACCP o evaluación de riesgos)</t>
  </si>
  <si>
    <t>Se encuentra implementada una metodología para evaluación de riesgos de inocuidad alimentaria (HACCP) que permita identificar peligros específicos para tomar medidas para su control con el fin de garantizar la inocuidad de los alimentos</t>
  </si>
  <si>
    <t>La organización ha identificado los requisitos legales aplicables y demuestran que son cumplidos</t>
  </si>
  <si>
    <t>La organización ha realizado un análisis del proceso de almacenamiento para identificar cualquier peligro con relación a sus productos alimenticios (químicos, físicos, microbiológicos y radiológicos) todos los defectos que son críticos para la inocuidad del consumidor, para su posterior procesamiento y los defectos que harían al material no apto para su propósito que pueda constituir un riesgo significativo para la inocuidad alimentaria</t>
  </si>
  <si>
    <t>Se han identificado y aplicado medidas de control para la inocuidad alimentaria</t>
  </si>
  <si>
    <t>Son monitoreadas, verificadas y validadas las medidas de control aplicadas para el control de la inocuidad, conforme al alcance de las actividades de la organización.</t>
  </si>
  <si>
    <t>Política de Calidad.</t>
  </si>
  <si>
    <t>Se encuentra declarada una "Política de calidad e inocuidad alimentaria"</t>
  </si>
  <si>
    <t>La política de calidad e inocuidad alimentaria se encuentra acorde con la filosofía de la organización</t>
  </si>
  <si>
    <t>La politíca de calidad e inocuidad es comunicada a los empleados en todos los niveles y se encuentra a la vista de visitantes y contratistas</t>
  </si>
  <si>
    <t>Los empleados comprende su involucramiento en el cumplimiento de dicha política.</t>
  </si>
  <si>
    <t>Entrenamiento.</t>
  </si>
  <si>
    <t>La gerencia  se asegura que todo su personal se le de entrenamiento adecuado en todos los aspectos  relevantes de su función o trabajo  incluyendo personal de nuevo ingreso y personal temporal</t>
  </si>
  <si>
    <t>Existe un programa de capacitación en HACCP</t>
  </si>
  <si>
    <t>Se ha documentado e implementado un programa de cursos de actualización o refrescamiento (BPMs anualmente)</t>
  </si>
  <si>
    <t>Se dispone de registros de capacitación adecuados</t>
  </si>
  <si>
    <t>Limpieza en general (incluyendo baños y área de comedor).</t>
  </si>
  <si>
    <t>Se encuentran establecidos y mantenidos programas de limpieza. Son documentados procedimientos operativos estandariados de sanamiento y se capacita al personal en su aplicación</t>
  </si>
  <si>
    <t>Se disponen los residuos en recipientes apropiados, estos se encuentran  tapados y vaciados con intervalos regulares, asegurando que no rebose</t>
  </si>
  <si>
    <t>Se cuenta con registros de todas las operaciones de limpieza</t>
  </si>
  <si>
    <t>Se dispone de vestidores adecuados para el personal</t>
  </si>
  <si>
    <t>Se dispone de instalaciones adecuadas y suficientes para lavarse las manos y son accesibles</t>
  </si>
  <si>
    <t>Se proporcionan áreas para comer separados, lejos de las áreas de producción, empaque y almacenamiento de productos y materias primas</t>
  </si>
  <si>
    <t>Se dispone de servicios sanitarios que funcionan, son accesibles y están debidamente separados de las zonas de elaboración y manipulación de alimentos</t>
  </si>
  <si>
    <t>Liberación de producto (FIFO).</t>
  </si>
  <si>
    <t>Se encuentra establecido un procedimiento de rotación de stock para asegurar el uso de los materiales mas viejos primeros en lotes completos, p.e. siguiendo los principios FIFO (primeras entradas primeras salidas).</t>
  </si>
  <si>
    <t>Transporte.</t>
  </si>
  <si>
    <t>Si utilizan transportistas contratados, se mantienen establecidos acuerdos escritos. El acuerdo debe  especificar que deberá mantener el vehículo limpio, libre de olores y protegido durante el transporte de cualquier contaminación</t>
  </si>
  <si>
    <t>Se aplican los procesos de mantenimiento e higiene a los vehículos y equipo utilizados para la carga y descarga, incluyendo la fumigación de vehículos</t>
  </si>
  <si>
    <t>Los vehículos son inspeccionados antes de su uso. Dicha inspección se debe mantiene documentada</t>
  </si>
  <si>
    <t>Los montacargas y otros equipos de transporte motorizados están limpios, bien mantenidos y son de tipo adecuado para evitar la contaminación por emisiones</t>
  </si>
  <si>
    <t>El transporte es apropiado para minimizar el deterioro de los productos terminados (por ejemplo, mediante el control de la temperatura y la humedad).</t>
  </si>
  <si>
    <t>Los vehículos deben ser diseñados y mantenidos para asegurar que el material no se expone a ningún contaminante, incluyendo manchas y olores, de cualquier otra sustancia en el vehículo o de productos que haya sido transportado con anterioridad</t>
  </si>
  <si>
    <t>Se encuentra establecido un programa de mantenimiento preventivo para todos los equipos y la infraestructura del edificio</t>
  </si>
  <si>
    <t>El progama de mantenimiento incluye las unidades de reparto</t>
  </si>
  <si>
    <t>Se ha implementado un programa de mantenimiento correctivo efectivo</t>
  </si>
  <si>
    <t>Existe un procedimiento documentado de higiene y limpieza posterior a las actividades e intervenciones de mantenimiento</t>
  </si>
  <si>
    <t>Existen procedimientos de higiene eficaces para las actividades de mantenimiento</t>
  </si>
  <si>
    <t>Todos los materiales utilizados para el mantenimiento y la reparación son apropiados para el uso previsto (grado alimenticio)</t>
  </si>
  <si>
    <t>Se realiza mantenimiento a los terrenos y áreas circundantes de la instalación y se los mantiene libres de residuos y escombros acumulados.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</si>
</sst>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sz val="10"/>
      <name val="Arial"/>
      <family val="2"/>
    </font>
    <font>
      <b/>
      <sz val="11"/>
      <name val="Tahoma"/>
      <family val="2"/>
    </font>
    <font>
      <b/>
      <sz val="9"/>
      <name val="Tahoma"/>
      <family val="2"/>
    </font>
    <font>
      <sz val="11"/>
      <color theme="1"/>
      <name val="Times New Roman"/>
      <family val="1"/>
    </font>
    <font>
      <b/>
      <sz val="12"/>
      <color theme="1"/>
      <name val="Times New Roman"/>
      <family val="1"/>
    </font>
    <font>
      <sz val="12"/>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2"/>
      <color rgb="FF0070C0"/>
      <name val="Calibri"/>
      <family val="2"/>
      <scheme val="minor"/>
    </font>
    <font>
      <b/>
      <sz val="12"/>
      <name val="Calibri"/>
      <family val="2"/>
      <scheme val="minor"/>
    </font>
    <font>
      <sz val="12"/>
      <color theme="0"/>
      <name val="Calibri"/>
      <family val="2"/>
      <scheme val="minor"/>
    </font>
    <font>
      <sz val="12"/>
      <name val="Calibri"/>
      <family val="2"/>
      <scheme val="minor"/>
    </font>
    <font>
      <b/>
      <sz val="12"/>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8"/>
      </patternFill>
    </fill>
    <fill>
      <patternFill patternType="solid">
        <fgColor theme="8" tint="0.79998168889431442"/>
        <bgColor indexed="65"/>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s>
  <borders count="2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4" fillId="0" borderId="0"/>
    <xf numFmtId="0" fontId="3" fillId="5" borderId="0" applyNumberFormat="0" applyBorder="0" applyAlignment="0" applyProtection="0"/>
    <xf numFmtId="0" fontId="12" fillId="6" borderId="0" applyNumberFormat="0" applyBorder="0" applyAlignment="0" applyProtection="0"/>
  </cellStyleXfs>
  <cellXfs count="173">
    <xf numFmtId="0" fontId="0" fillId="0" borderId="0" xfId="0"/>
    <xf numFmtId="0" fontId="0" fillId="2" borderId="0" xfId="0" applyFill="1"/>
    <xf numFmtId="0" fontId="0" fillId="2" borderId="0" xfId="0" applyFill="1" applyBorder="1"/>
    <xf numFmtId="0" fontId="0" fillId="2" borderId="0" xfId="0" applyFill="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1" xfId="0" applyBorder="1" applyAlignment="1">
      <alignment horizontal="right"/>
    </xf>
    <xf numFmtId="0" fontId="1" fillId="2" borderId="0" xfId="0" applyFont="1" applyFill="1" applyBorder="1" applyAlignment="1">
      <alignment horizontal="right" vertical="top" wrapText="1"/>
    </xf>
    <xf numFmtId="0" fontId="0" fillId="0" borderId="0" xfId="0" applyBorder="1" applyAlignment="1">
      <alignment horizontal="right"/>
    </xf>
    <xf numFmtId="0" fontId="0" fillId="0" borderId="0" xfId="0" applyBorder="1"/>
    <xf numFmtId="0" fontId="0" fillId="2" borderId="3" xfId="0" applyFill="1" applyBorder="1" applyAlignment="1">
      <alignment horizontal="center" vertical="center"/>
    </xf>
    <xf numFmtId="0" fontId="7" fillId="2" borderId="3" xfId="0" applyFont="1" applyFill="1" applyBorder="1" applyAlignment="1">
      <alignment horizontal="center" vertical="center" wrapText="1"/>
    </xf>
    <xf numFmtId="0" fontId="6" fillId="0" borderId="0" xfId="1" applyFont="1" applyBorder="1" applyAlignment="1">
      <alignment vertical="center" wrapText="1"/>
    </xf>
    <xf numFmtId="0" fontId="3" fillId="2" borderId="0" xfId="0" applyFont="1" applyFill="1" applyBorder="1" applyAlignment="1">
      <alignment horizontal="center" vertical="center"/>
    </xf>
    <xf numFmtId="0" fontId="1" fillId="2" borderId="0" xfId="0" applyFont="1" applyFill="1"/>
    <xf numFmtId="0" fontId="11" fillId="3" borderId="0" xfId="0" applyFont="1" applyFill="1" applyAlignment="1">
      <alignment horizontal="center" wrapText="1"/>
    </xf>
    <xf numFmtId="0" fontId="11" fillId="3" borderId="0" xfId="0" applyFont="1" applyFill="1" applyAlignment="1">
      <alignment horizontal="center"/>
    </xf>
    <xf numFmtId="0" fontId="0" fillId="2" borderId="3" xfId="0" applyFill="1" applyBorder="1" applyAlignment="1">
      <alignment horizontal="right" vertical="top"/>
    </xf>
    <xf numFmtId="0" fontId="0" fillId="2" borderId="3" xfId="0" applyFill="1" applyBorder="1" applyAlignment="1">
      <alignment horizontal="right" vertical="top" wrapText="1"/>
    </xf>
    <xf numFmtId="0" fontId="5" fillId="0" borderId="0" xfId="1" applyFont="1" applyBorder="1" applyAlignment="1">
      <alignment horizontal="left" vertical="top" wrapText="1"/>
    </xf>
    <xf numFmtId="0" fontId="8" fillId="2" borderId="4" xfId="0" applyFont="1" applyFill="1" applyBorder="1" applyAlignment="1">
      <alignment horizontal="center" vertical="center"/>
    </xf>
    <xf numFmtId="0" fontId="5" fillId="0" borderId="0" xfId="1" applyFont="1" applyBorder="1" applyAlignment="1">
      <alignment horizontal="left" vertical="top" wrapText="1"/>
    </xf>
    <xf numFmtId="0" fontId="0" fillId="3" borderId="0" xfId="0" applyFill="1" applyAlignment="1">
      <alignment horizontal="center"/>
    </xf>
    <xf numFmtId="9" fontId="0" fillId="0" borderId="3" xfId="0" applyNumberFormat="1" applyBorder="1" applyAlignment="1">
      <alignment horizontal="center" vertical="center"/>
    </xf>
    <xf numFmtId="0" fontId="0" fillId="0" borderId="3" xfId="0" applyBorder="1" applyAlignment="1">
      <alignment horizontal="center" vertical="center"/>
    </xf>
    <xf numFmtId="0" fontId="11" fillId="3" borderId="0" xfId="0" applyFont="1" applyFill="1" applyAlignment="1">
      <alignment horizontal="center"/>
    </xf>
    <xf numFmtId="0" fontId="2" fillId="2" borderId="0" xfId="0" applyFont="1" applyFill="1" applyBorder="1" applyAlignment="1">
      <alignment horizontal="right" vertical="center" wrapText="1"/>
    </xf>
    <xf numFmtId="0" fontId="9" fillId="2" borderId="0" xfId="0" applyFont="1" applyFill="1" applyBorder="1"/>
    <xf numFmtId="0" fontId="9" fillId="2" borderId="0" xfId="0" applyFont="1" applyFill="1"/>
    <xf numFmtId="15" fontId="9" fillId="2" borderId="0" xfId="0" applyNumberFormat="1" applyFont="1" applyFill="1" applyBorder="1"/>
    <xf numFmtId="0" fontId="9" fillId="2" borderId="0" xfId="0" applyFont="1" applyFill="1" applyBorder="1" applyAlignment="1">
      <alignment horizontal="left" vertical="top" wrapText="1"/>
    </xf>
    <xf numFmtId="0" fontId="9" fillId="0" borderId="0" xfId="0" applyFont="1"/>
    <xf numFmtId="0" fontId="9" fillId="2" borderId="0" xfId="0" applyFont="1" applyFill="1" applyBorder="1" applyAlignment="1">
      <alignment horizontal="right" vertical="top"/>
    </xf>
    <xf numFmtId="0" fontId="9" fillId="2" borderId="0" xfId="0" applyFont="1" applyFill="1" applyBorder="1" applyAlignment="1">
      <alignment horizontal="right" vertical="top" wrapText="1"/>
    </xf>
    <xf numFmtId="0" fontId="9" fillId="0" borderId="0" xfId="0" applyFont="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9" fillId="2" borderId="6" xfId="0" applyFont="1" applyFill="1" applyBorder="1" applyAlignment="1">
      <alignment vertical="center"/>
    </xf>
    <xf numFmtId="0" fontId="9" fillId="2" borderId="5" xfId="0" applyFont="1" applyFill="1" applyBorder="1" applyAlignment="1">
      <alignment vertical="center"/>
    </xf>
    <xf numFmtId="0" fontId="2"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left"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9" fillId="2" borderId="0" xfId="0" applyFont="1" applyFill="1" applyBorder="1" applyAlignment="1">
      <alignment horizontal="left" vertical="center" wrapText="1"/>
    </xf>
    <xf numFmtId="0" fontId="9" fillId="0" borderId="0" xfId="0" applyFont="1" applyBorder="1" applyAlignment="1">
      <alignment horizontal="center"/>
    </xf>
    <xf numFmtId="0" fontId="14" fillId="0" borderId="1" xfId="1" applyFont="1" applyBorder="1" applyAlignment="1">
      <alignment horizontal="center" vertical="top" wrapText="1"/>
    </xf>
    <xf numFmtId="0" fontId="2" fillId="6" borderId="1" xfId="3" applyFont="1" applyBorder="1" applyAlignment="1">
      <alignment horizontal="center" vertical="center" wrapText="1"/>
    </xf>
    <xf numFmtId="0" fontId="2" fillId="6" borderId="1" xfId="3" applyFont="1" applyBorder="1" applyAlignment="1">
      <alignment horizontal="center" vertical="center"/>
    </xf>
    <xf numFmtId="0" fontId="2" fillId="2" borderId="1" xfId="3" applyFont="1" applyFill="1" applyBorder="1" applyAlignment="1">
      <alignment horizontal="center" vertical="center" wrapText="1"/>
    </xf>
    <xf numFmtId="0" fontId="2" fillId="2" borderId="1" xfId="3" applyFont="1" applyFill="1" applyBorder="1" applyAlignment="1">
      <alignment horizontal="left" vertical="top" wrapText="1"/>
    </xf>
    <xf numFmtId="0" fontId="14" fillId="0" borderId="1" xfId="1" applyFont="1" applyBorder="1" applyAlignment="1">
      <alignment horizontal="center" vertical="center" wrapText="1"/>
    </xf>
    <xf numFmtId="0" fontId="9" fillId="2" borderId="0" xfId="0" applyFont="1" applyFill="1" applyAlignment="1">
      <alignment horizontal="right"/>
    </xf>
    <xf numFmtId="0" fontId="9" fillId="2" borderId="0" xfId="0" applyFont="1" applyFill="1" applyAlignment="1">
      <alignment horizontal="center"/>
    </xf>
    <xf numFmtId="0" fontId="9" fillId="0" borderId="0" xfId="0" applyFont="1" applyAlignment="1">
      <alignment horizontal="center"/>
    </xf>
    <xf numFmtId="0" fontId="9" fillId="0" borderId="7" xfId="0" applyFont="1" applyBorder="1"/>
    <xf numFmtId="0" fontId="9" fillId="2" borderId="8" xfId="0" applyFont="1" applyFill="1" applyBorder="1"/>
    <xf numFmtId="0" fontId="9" fillId="2" borderId="9" xfId="0" applyFont="1" applyFill="1" applyBorder="1"/>
    <xf numFmtId="0" fontId="2" fillId="2" borderId="10" xfId="0" applyFont="1" applyFill="1" applyBorder="1" applyAlignment="1">
      <alignment horizontal="right" vertical="center"/>
    </xf>
    <xf numFmtId="0" fontId="9" fillId="2" borderId="11" xfId="0" applyFont="1" applyFill="1" applyBorder="1" applyAlignment="1">
      <alignment horizontal="center" vertical="center" wrapText="1"/>
    </xf>
    <xf numFmtId="0" fontId="9" fillId="2" borderId="0" xfId="0" applyFont="1" applyFill="1" applyAlignment="1">
      <alignment wrapText="1"/>
    </xf>
    <xf numFmtId="0" fontId="2" fillId="2" borderId="0" xfId="0" applyFont="1" applyFill="1" applyAlignment="1">
      <alignment horizontal="right" vertical="center" wrapText="1"/>
    </xf>
    <xf numFmtId="0" fontId="9" fillId="2" borderId="11" xfId="0" applyFont="1" applyFill="1" applyBorder="1"/>
    <xf numFmtId="0" fontId="9" fillId="2" borderId="12" xfId="0" applyFont="1" applyFill="1" applyBorder="1" applyAlignment="1">
      <alignment horizontal="left" vertical="top"/>
    </xf>
    <xf numFmtId="0" fontId="2" fillId="2" borderId="10" xfId="0" applyFont="1" applyFill="1" applyBorder="1" applyAlignment="1">
      <alignment horizontal="right"/>
    </xf>
    <xf numFmtId="0" fontId="2" fillId="2" borderId="0" xfId="0" applyFont="1" applyFill="1" applyAlignment="1">
      <alignment horizontal="right"/>
    </xf>
    <xf numFmtId="0" fontId="9" fillId="2" borderId="12" xfId="0" applyFont="1" applyFill="1" applyBorder="1" applyAlignment="1">
      <alignment vertical="top" wrapText="1"/>
    </xf>
    <xf numFmtId="0" fontId="2" fillId="2" borderId="10" xfId="0" applyFont="1" applyFill="1" applyBorder="1" applyAlignment="1">
      <alignment horizontal="right" vertical="top"/>
    </xf>
    <xf numFmtId="0" fontId="9" fillId="2" borderId="0" xfId="0" applyFont="1" applyFill="1" applyAlignment="1">
      <alignment horizontal="left" vertical="center" wrapText="1"/>
    </xf>
    <xf numFmtId="0" fontId="9" fillId="2" borderId="12" xfId="0" applyFont="1" applyFill="1" applyBorder="1" applyAlignment="1">
      <alignment horizontal="left" vertical="top" wrapText="1"/>
    </xf>
    <xf numFmtId="2" fontId="2" fillId="2" borderId="13" xfId="0" applyNumberFormat="1" applyFont="1" applyFill="1" applyBorder="1" applyAlignment="1">
      <alignment horizontal="center" vertical="center"/>
    </xf>
    <xf numFmtId="0" fontId="9" fillId="2" borderId="12" xfId="0" applyFont="1" applyFill="1" applyBorder="1"/>
    <xf numFmtId="10" fontId="13" fillId="2" borderId="12" xfId="0" applyNumberFormat="1" applyFont="1" applyFill="1" applyBorder="1" applyAlignment="1">
      <alignment horizontal="center"/>
    </xf>
    <xf numFmtId="0" fontId="2" fillId="2" borderId="14" xfId="0" applyFont="1" applyFill="1" applyBorder="1" applyAlignment="1">
      <alignment horizontal="right"/>
    </xf>
    <xf numFmtId="0" fontId="9" fillId="2" borderId="11" xfId="0" applyFont="1" applyFill="1" applyBorder="1" applyAlignment="1">
      <alignment horizontal="left"/>
    </xf>
    <xf numFmtId="0" fontId="9" fillId="0" borderId="11" xfId="0" applyFont="1" applyBorder="1"/>
    <xf numFmtId="10" fontId="13" fillId="2" borderId="15" xfId="0" applyNumberFormat="1" applyFont="1" applyFill="1" applyBorder="1" applyAlignment="1">
      <alignment horizontal="center"/>
    </xf>
    <xf numFmtId="0" fontId="2" fillId="2" borderId="16"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6" xfId="0" applyFont="1" applyFill="1" applyBorder="1" applyAlignment="1">
      <alignment horizontal="left" vertical="top" wrapText="1"/>
    </xf>
    <xf numFmtId="0" fontId="15" fillId="5" borderId="1" xfId="2" applyFont="1" applyBorder="1" applyAlignment="1">
      <alignment horizontal="center" vertical="center" wrapText="1"/>
    </xf>
    <xf numFmtId="0" fontId="9" fillId="6" borderId="1" xfId="3" applyFont="1" applyBorder="1" applyAlignment="1">
      <alignment horizontal="right" vertical="top"/>
    </xf>
    <xf numFmtId="0" fontId="9" fillId="2" borderId="1" xfId="0" applyFont="1" applyFill="1" applyBorder="1" applyAlignment="1">
      <alignment horizontal="center" vertical="center" wrapText="1"/>
    </xf>
    <xf numFmtId="0" fontId="9" fillId="2" borderId="1" xfId="0" applyFont="1" applyFill="1" applyBorder="1" applyAlignment="1">
      <alignment horizontal="center"/>
    </xf>
    <xf numFmtId="0" fontId="9" fillId="6" borderId="1" xfId="3" applyFont="1" applyBorder="1" applyAlignment="1">
      <alignment horizontal="right" vertical="top" wrapText="1"/>
    </xf>
    <xf numFmtId="0" fontId="9" fillId="6" borderId="1" xfId="3" applyFont="1" applyBorder="1" applyAlignment="1">
      <alignment horizontal="center" vertical="top" wrapText="1"/>
    </xf>
    <xf numFmtId="0" fontId="15" fillId="5" borderId="1" xfId="2" applyFont="1" applyBorder="1" applyAlignment="1">
      <alignment horizontal="center" vertical="center" wrapText="1"/>
    </xf>
    <xf numFmtId="0" fontId="9" fillId="2" borderId="7" xfId="0" applyFont="1" applyFill="1" applyBorder="1" applyAlignment="1">
      <alignment horizontal="right" vertical="top" wrapText="1"/>
    </xf>
    <xf numFmtId="0" fontId="9" fillId="2" borderId="10" xfId="0" applyFont="1" applyFill="1" applyBorder="1" applyAlignment="1">
      <alignment horizontal="right" vertical="top" wrapText="1"/>
    </xf>
    <xf numFmtId="0" fontId="2" fillId="2" borderId="12" xfId="0" applyFont="1" applyFill="1" applyBorder="1" applyAlignment="1">
      <alignment vertical="center" wrapText="1"/>
    </xf>
    <xf numFmtId="0" fontId="2" fillId="2" borderId="10" xfId="0" applyFont="1" applyFill="1" applyBorder="1" applyAlignment="1">
      <alignment horizontal="right" wrapText="1"/>
    </xf>
    <xf numFmtId="0" fontId="2" fillId="2" borderId="14" xfId="0" applyFont="1" applyFill="1" applyBorder="1" applyAlignment="1">
      <alignment horizontal="right" wrapText="1"/>
    </xf>
    <xf numFmtId="0" fontId="9"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5" xfId="0" applyFont="1" applyFill="1" applyBorder="1"/>
    <xf numFmtId="0" fontId="2" fillId="4" borderId="1" xfId="0" applyFont="1" applyFill="1" applyBorder="1" applyAlignment="1">
      <alignment horizontal="right" vertical="top" wrapText="1"/>
    </xf>
    <xf numFmtId="2" fontId="14" fillId="0" borderId="1" xfId="0" applyNumberFormat="1" applyFont="1" applyBorder="1" applyAlignment="1">
      <alignment horizontal="center" vertical="center"/>
    </xf>
    <xf numFmtId="0" fontId="2" fillId="3" borderId="1" xfId="0" applyFont="1" applyFill="1" applyBorder="1" applyAlignment="1">
      <alignment vertical="center" wrapText="1"/>
    </xf>
    <xf numFmtId="0" fontId="9" fillId="3" borderId="1" xfId="0" applyFont="1" applyFill="1" applyBorder="1" applyAlignment="1">
      <alignment horizontal="center" vertical="center"/>
    </xf>
    <xf numFmtId="0" fontId="9" fillId="2" borderId="0" xfId="0" applyFont="1" applyFill="1" applyAlignment="1">
      <alignment horizontal="center" vertical="center"/>
    </xf>
    <xf numFmtId="0" fontId="13" fillId="3" borderId="1" xfId="0" applyFont="1" applyFill="1" applyBorder="1" applyAlignment="1">
      <alignment horizontal="center" vertical="center"/>
    </xf>
    <xf numFmtId="0" fontId="9" fillId="3" borderId="16" xfId="0" applyFont="1" applyFill="1" applyBorder="1" applyAlignment="1">
      <alignment horizontal="center"/>
    </xf>
    <xf numFmtId="0" fontId="9" fillId="3" borderId="13" xfId="0" applyFont="1" applyFill="1" applyBorder="1" applyAlignment="1">
      <alignment horizontal="center"/>
    </xf>
    <xf numFmtId="0" fontId="9" fillId="3" borderId="17" xfId="0" applyFont="1" applyFill="1" applyBorder="1" applyAlignment="1">
      <alignment horizontal="center"/>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2"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20" xfId="0" applyFont="1" applyFill="1" applyBorder="1" applyAlignment="1">
      <alignment horizontal="left" vertical="top" wrapText="1"/>
    </xf>
    <xf numFmtId="0" fontId="14" fillId="7" borderId="1" xfId="1" applyFont="1" applyFill="1" applyBorder="1" applyAlignment="1">
      <alignment horizontal="center" vertical="center" wrapText="1"/>
    </xf>
    <xf numFmtId="0" fontId="14" fillId="7" borderId="1" xfId="1" applyFont="1" applyFill="1" applyBorder="1" applyAlignment="1">
      <alignment horizontal="left" vertical="top" wrapText="1"/>
    </xf>
    <xf numFmtId="0" fontId="12" fillId="2" borderId="0" xfId="0" applyFont="1" applyFill="1"/>
    <xf numFmtId="0" fontId="3" fillId="2" borderId="0" xfId="0" applyFont="1" applyFill="1" applyAlignment="1">
      <alignment horizontal="center" vertical="center"/>
    </xf>
    <xf numFmtId="0" fontId="12" fillId="0" borderId="0" xfId="0" applyFont="1"/>
    <xf numFmtId="0" fontId="14" fillId="0" borderId="1" xfId="1" applyFont="1" applyBorder="1" applyAlignment="1">
      <alignment horizontal="left" vertical="top" wrapText="1"/>
    </xf>
    <xf numFmtId="0" fontId="12" fillId="2" borderId="0" xfId="0" applyFont="1" applyFill="1" applyAlignment="1">
      <alignment wrapText="1"/>
    </xf>
    <xf numFmtId="0" fontId="14" fillId="7"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Border="1" applyAlignment="1">
      <alignment vertical="center" wrapText="1"/>
    </xf>
    <xf numFmtId="0" fontId="2" fillId="2" borderId="1" xfId="0" applyFont="1" applyFill="1" applyBorder="1" applyAlignment="1">
      <alignment horizontal="center" vertical="center" wrapText="1"/>
    </xf>
    <xf numFmtId="0" fontId="10" fillId="2" borderId="0" xfId="0" applyFont="1" applyFill="1"/>
    <xf numFmtId="0" fontId="12" fillId="0" borderId="0" xfId="0" applyFont="1" applyAlignment="1">
      <alignment wrapText="1"/>
    </xf>
    <xf numFmtId="0" fontId="2" fillId="6" borderId="21" xfId="3" applyFont="1" applyBorder="1" applyAlignment="1">
      <alignment horizontal="center" vertical="center" wrapText="1"/>
    </xf>
    <xf numFmtId="0" fontId="2" fillId="6" borderId="22" xfId="3" applyFont="1" applyBorder="1" applyAlignment="1">
      <alignment horizontal="center" vertical="center" wrapText="1"/>
    </xf>
    <xf numFmtId="0" fontId="14" fillId="0" borderId="1" xfId="1" applyFont="1" applyBorder="1" applyAlignment="1">
      <alignment horizontal="center" vertical="top" wrapText="1"/>
    </xf>
    <xf numFmtId="0" fontId="14" fillId="0" borderId="16"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7" xfId="1" applyFont="1" applyBorder="1" applyAlignment="1">
      <alignment horizontal="center" vertical="center" wrapText="1"/>
    </xf>
    <xf numFmtId="0" fontId="17" fillId="5" borderId="1" xfId="2" applyFont="1" applyBorder="1" applyAlignment="1">
      <alignment horizontal="center" vertical="center" wrapText="1"/>
    </xf>
    <xf numFmtId="0" fontId="17" fillId="5" borderId="1" xfId="2" applyFont="1" applyBorder="1" applyAlignment="1">
      <alignment horizontal="center" vertical="center" wrapText="1"/>
    </xf>
    <xf numFmtId="0" fontId="2" fillId="2" borderId="1" xfId="0" applyFont="1" applyFill="1" applyBorder="1" applyAlignment="1">
      <alignment horizontal="center" vertical="center"/>
    </xf>
    <xf numFmtId="0" fontId="2" fillId="7" borderId="1" xfId="3" applyFont="1" applyFill="1" applyBorder="1" applyAlignment="1">
      <alignment horizontal="center" vertical="center" wrapText="1"/>
    </xf>
    <xf numFmtId="0" fontId="9" fillId="2" borderId="1" xfId="0" applyFont="1" applyFill="1" applyBorder="1" applyAlignment="1">
      <alignment vertical="top" wrapText="1"/>
    </xf>
    <xf numFmtId="0" fontId="9" fillId="2" borderId="1" xfId="0" applyFont="1" applyFill="1" applyBorder="1" applyAlignment="1">
      <alignment horizontal="center" vertical="center"/>
    </xf>
    <xf numFmtId="0" fontId="0" fillId="0" borderId="0" xfId="0"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9" fillId="2" borderId="1" xfId="0" applyFont="1" applyFill="1" applyBorder="1" applyAlignment="1">
      <alignment horizontal="left" vertical="top" wrapText="1"/>
    </xf>
    <xf numFmtId="0" fontId="2" fillId="8" borderId="1" xfId="3" applyFont="1" applyFill="1" applyBorder="1" applyAlignment="1">
      <alignment horizontal="left" vertical="center"/>
    </xf>
    <xf numFmtId="0" fontId="2" fillId="8" borderId="1" xfId="3" applyFont="1" applyFill="1" applyBorder="1" applyAlignment="1">
      <alignment horizontal="center" vertical="center" wrapText="1"/>
    </xf>
    <xf numFmtId="2" fontId="9" fillId="8" borderId="1" xfId="3" applyNumberFormat="1" applyFont="1" applyFill="1" applyBorder="1" applyAlignment="1">
      <alignment horizontal="center" vertical="center" wrapText="1"/>
    </xf>
    <xf numFmtId="0" fontId="2" fillId="8" borderId="16" xfId="3" applyFont="1" applyFill="1" applyBorder="1" applyAlignment="1">
      <alignment horizontal="left" vertical="center"/>
    </xf>
    <xf numFmtId="0" fontId="2" fillId="8" borderId="13" xfId="3" applyFont="1" applyFill="1" applyBorder="1" applyAlignment="1">
      <alignment horizontal="left" vertical="center"/>
    </xf>
    <xf numFmtId="0" fontId="2" fillId="8" borderId="17" xfId="3" applyFont="1" applyFill="1" applyBorder="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7" borderId="16" xfId="0" applyFont="1" applyFill="1" applyBorder="1" applyAlignment="1">
      <alignment horizontal="left" vertical="center"/>
    </xf>
    <xf numFmtId="0" fontId="2" fillId="7" borderId="13" xfId="0" applyFont="1" applyFill="1" applyBorder="1" applyAlignment="1">
      <alignment horizontal="left" vertical="center"/>
    </xf>
    <xf numFmtId="0" fontId="2" fillId="7" borderId="17" xfId="0" applyFont="1" applyFill="1" applyBorder="1" applyAlignment="1">
      <alignment horizontal="left" vertical="center"/>
    </xf>
    <xf numFmtId="0" fontId="2" fillId="8" borderId="16" xfId="0" applyFont="1" applyFill="1" applyBorder="1" applyAlignment="1">
      <alignment horizontal="left" vertical="center"/>
    </xf>
    <xf numFmtId="0" fontId="2" fillId="8" borderId="13" xfId="0" applyFont="1" applyFill="1" applyBorder="1" applyAlignment="1">
      <alignment horizontal="left" vertical="center"/>
    </xf>
    <xf numFmtId="0" fontId="2" fillId="8" borderId="17" xfId="0" applyFont="1" applyFill="1" applyBorder="1" applyAlignment="1">
      <alignment horizontal="left" vertical="center"/>
    </xf>
    <xf numFmtId="0" fontId="9" fillId="8" borderId="1" xfId="0" applyNumberFormat="1" applyFont="1" applyFill="1" applyBorder="1" applyAlignment="1">
      <alignment horizontal="center" vertical="center"/>
    </xf>
    <xf numFmtId="0" fontId="9" fillId="8" borderId="1" xfId="0" applyFont="1" applyFill="1" applyBorder="1" applyAlignment="1">
      <alignment horizontal="center" vertical="center" wrapText="1"/>
    </xf>
    <xf numFmtId="2" fontId="9" fillId="8" borderId="1" xfId="0" applyNumberFormat="1" applyFont="1" applyFill="1" applyBorder="1" applyAlignment="1">
      <alignment horizontal="center" vertical="center"/>
    </xf>
    <xf numFmtId="2" fontId="9" fillId="8" borderId="1" xfId="0" applyNumberFormat="1" applyFont="1" applyFill="1" applyBorder="1" applyAlignment="1">
      <alignment horizontal="center" vertical="center" wrapText="1"/>
    </xf>
    <xf numFmtId="2" fontId="9" fillId="7" borderId="1" xfId="0" applyNumberFormat="1" applyFont="1" applyFill="1" applyBorder="1" applyAlignment="1">
      <alignment horizontal="center" vertical="center"/>
    </xf>
    <xf numFmtId="0" fontId="2" fillId="7" borderId="16"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14" fillId="8" borderId="16" xfId="0" applyFont="1" applyFill="1" applyBorder="1" applyAlignment="1">
      <alignment horizontal="left" vertical="center" wrapText="1"/>
    </xf>
    <xf numFmtId="0" fontId="14" fillId="8" borderId="13" xfId="0" applyFont="1" applyFill="1" applyBorder="1" applyAlignment="1">
      <alignment horizontal="left" vertical="center" wrapText="1"/>
    </xf>
    <xf numFmtId="0" fontId="14" fillId="8" borderId="17" xfId="0" applyFont="1" applyFill="1" applyBorder="1" applyAlignment="1">
      <alignment horizontal="left" vertical="center" wrapText="1"/>
    </xf>
    <xf numFmtId="0" fontId="17" fillId="9"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5" fillId="9" borderId="1" xfId="0" applyFont="1" applyFill="1" applyBorder="1" applyAlignment="1">
      <alignment horizontal="center" vertical="center"/>
    </xf>
    <xf numFmtId="2" fontId="14" fillId="8" borderId="1" xfId="0" applyNumberFormat="1" applyFont="1" applyFill="1" applyBorder="1" applyAlignment="1">
      <alignment horizontal="center" vertical="center" wrapText="1"/>
    </xf>
    <xf numFmtId="0" fontId="9" fillId="0" borderId="1" xfId="0" applyFont="1" applyBorder="1" applyAlignment="1">
      <alignment vertical="top" wrapText="1"/>
    </xf>
    <xf numFmtId="0" fontId="2" fillId="8" borderId="16"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8" borderId="17" xfId="0" applyFont="1" applyFill="1" applyBorder="1" applyAlignment="1">
      <alignment horizontal="left" vertical="center" wrapText="1"/>
    </xf>
  </cellXfs>
  <cellStyles count="4">
    <cellStyle name="20% - Énfasis5" xfId="3" builtinId="46"/>
    <cellStyle name="Énfasis5" xfId="2" builtinId="45"/>
    <cellStyle name="Normal" xfId="0" builtinId="0"/>
    <cellStyle name="Normal 2" xfId="1" xr:uid="{00000000-0005-0000-0000-000001000000}"/>
  </cellStyles>
  <dxfs count="84">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ont>
        <color theme="0"/>
      </font>
      <fill>
        <patternFill>
          <bgColor rgb="FFFF0000"/>
        </patternFill>
      </fill>
    </dxf>
    <dxf>
      <fill>
        <patternFill>
          <bgColor rgb="FFFFFF00"/>
        </patternFill>
      </fill>
    </dxf>
    <dxf>
      <font>
        <color theme="0"/>
      </font>
      <fill>
        <patternFill>
          <bgColor rgb="FF00B050"/>
        </patternFill>
      </fill>
    </dxf>
    <dxf>
      <font>
        <color theme="0"/>
      </font>
      <fill>
        <patternFill>
          <bgColor rgb="FFFF0000"/>
        </patternFill>
      </fill>
    </dxf>
    <dxf>
      <fill>
        <patternFill>
          <bgColor rgb="FFFFFF00"/>
        </patternFill>
      </fill>
    </dxf>
    <dxf>
      <font>
        <color theme="0"/>
      </font>
      <fill>
        <patternFill>
          <bgColor rgb="FF00B05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rgb="FF00B050"/>
        </patternFill>
      </fill>
    </dxf>
    <dxf>
      <fill>
        <patternFill>
          <bgColor rgb="FFFFFF00"/>
        </patternFill>
      </fill>
    </dxf>
    <dxf>
      <font>
        <color theme="0"/>
      </font>
      <fill>
        <patternFill>
          <bgColor rgb="FFFF0000"/>
        </patternFill>
      </fill>
    </dxf>
    <dxf>
      <font>
        <strike val="0"/>
        <outline val="0"/>
        <shadow val="0"/>
        <u val="none"/>
        <vertAlign val="baseline"/>
        <sz val="12"/>
        <name val="Calibri"/>
        <family val="2"/>
        <scheme val="minor"/>
      </font>
      <fill>
        <patternFill patternType="solid">
          <fgColor indexed="64"/>
          <bgColor theme="0"/>
        </patternFill>
      </fill>
      <alignment horizontal="center" vertical="center" textRotation="0" indent="0" justifyLastLine="0" shrinkToFit="0" readingOrder="0"/>
    </dxf>
    <dxf>
      <font>
        <b/>
        <strike val="0"/>
        <outline val="0"/>
        <shadow val="0"/>
        <u val="none"/>
        <vertAlign val="baseline"/>
        <sz val="12"/>
        <color theme="0"/>
        <name val="Calibri"/>
        <family val="2"/>
        <scheme val="minor"/>
      </font>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strike val="0"/>
        <outline val="0"/>
        <shadow val="0"/>
        <u val="none"/>
        <vertAlign val="baseline"/>
        <sz val="12"/>
        <name val="Calibri"/>
        <family val="2"/>
        <scheme val="minor"/>
      </font>
      <numFmt numFmtId="0" formatCode="General"/>
      <fill>
        <patternFill patternType="solid">
          <fgColor indexed="64"/>
          <bgColor theme="0"/>
        </patternFill>
      </fill>
      <alignment horizontal="center" vertical="center" textRotation="0" indent="0" justifyLastLine="0" shrinkToFit="0" readingOrder="0"/>
      <border diagonalUp="0" diagonalDown="0" outline="0">
        <left/>
        <right/>
        <top style="thin">
          <color theme="0" tint="-0.499984740745262"/>
        </top>
        <bottom style="thin">
          <color theme="0" tint="-0.499984740745262"/>
        </bottom>
      </border>
    </dxf>
    <dxf>
      <fill>
        <patternFill>
          <bgColor theme="2" tint="-9.9948118533890809E-2"/>
        </patternFill>
      </fill>
    </dxf>
    <dxf>
      <font>
        <b/>
        <i val="0"/>
      </font>
      <fill>
        <patternFill>
          <bgColor rgb="FFFFC000"/>
        </patternFill>
      </fill>
    </dxf>
    <dxf>
      <fill>
        <patternFill>
          <bgColor theme="2" tint="-9.9948118533890809E-2"/>
        </patternFill>
      </fill>
    </dxf>
    <dxf>
      <font>
        <b/>
        <i val="0"/>
      </font>
      <fill>
        <patternFill>
          <bgColor rgb="FFFFC000"/>
        </patternFill>
      </fill>
    </dxf>
    <dxf>
      <fill>
        <patternFill>
          <bgColor theme="2" tint="-9.9948118533890809E-2"/>
        </patternFill>
      </fill>
    </dxf>
    <dxf>
      <font>
        <b/>
        <i val="0"/>
      </font>
      <fill>
        <patternFill>
          <bgColor rgb="FFFFC000"/>
        </patternFill>
      </fill>
    </dxf>
    <dxf>
      <border outline="0">
        <top style="thin">
          <color indexed="64"/>
        </top>
      </border>
    </dxf>
  </dxfs>
  <tableStyles count="0" defaultTableStyle="TableStyleMedium2" defaultPivotStyle="PivotStyleMedium9"/>
  <colors>
    <mruColors>
      <color rgb="FFDEA900"/>
      <color rgb="FFFFE285"/>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105833</xdr:colOff>
      <xdr:row>1</xdr:row>
      <xdr:rowOff>63498</xdr:rowOff>
    </xdr:from>
    <xdr:to>
      <xdr:col>0</xdr:col>
      <xdr:colOff>1629833</xdr:colOff>
      <xdr:row>3</xdr:row>
      <xdr:rowOff>332966</xdr:rowOff>
    </xdr:to>
    <xdr:pic>
      <xdr:nvPicPr>
        <xdr:cNvPr id="3" name="Imagen 2">
          <a:extLst>
            <a:ext uri="{FF2B5EF4-FFF2-40B4-BE49-F238E27FC236}">
              <a16:creationId xmlns:a16="http://schemas.microsoft.com/office/drawing/2014/main" id="{19A59F67-4B84-727C-B6D8-D2A887F04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33" y="253998"/>
          <a:ext cx="1524000" cy="957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393211</xdr:colOff>
      <xdr:row>0</xdr:row>
      <xdr:rowOff>85726</xdr:rowOff>
    </xdr:from>
    <xdr:to>
      <xdr:col>0</xdr:col>
      <xdr:colOff>2228850</xdr:colOff>
      <xdr:row>3</xdr:row>
      <xdr:rowOff>25049</xdr:rowOff>
    </xdr:to>
    <xdr:pic>
      <xdr:nvPicPr>
        <xdr:cNvPr id="4" name="Imagen 3">
          <a:extLst>
            <a:ext uri="{FF2B5EF4-FFF2-40B4-BE49-F238E27FC236}">
              <a16:creationId xmlns:a16="http://schemas.microsoft.com/office/drawing/2014/main" id="{14655148-F92A-4584-A28E-3202D788A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211" y="85726"/>
          <a:ext cx="1835639" cy="1187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254001</xdr:colOff>
      <xdr:row>0</xdr:row>
      <xdr:rowOff>0</xdr:rowOff>
    </xdr:from>
    <xdr:to>
      <xdr:col>1</xdr:col>
      <xdr:colOff>1079501</xdr:colOff>
      <xdr:row>2</xdr:row>
      <xdr:rowOff>375708</xdr:rowOff>
    </xdr:to>
    <xdr:pic>
      <xdr:nvPicPr>
        <xdr:cNvPr id="2" name="Imagen 1">
          <a:extLst>
            <a:ext uri="{FF2B5EF4-FFF2-40B4-BE49-F238E27FC236}">
              <a16:creationId xmlns:a16="http://schemas.microsoft.com/office/drawing/2014/main" id="{17E00B0B-E1B9-40A4-A265-7F5C12008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1" y="0"/>
          <a:ext cx="121602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0AA54E-9A32-4C78-B356-4AF138157DCF}" name="Tabla3" displayName="Tabla3" ref="F6:F101" totalsRowShown="0" headerRowDxfId="75" dataDxfId="74" tableBorderDxfId="83" headerRowCellStyle="Énfasis5">
  <autoFilter ref="F6:F101" xr:uid="{210AA54E-9A32-4C78-B356-4AF138157DCF}"/>
  <tableColumns count="1">
    <tableColumn id="1" xr3:uid="{3F436117-7852-4EE7-842A-5F399DFB9785}" name="Estatus" dataDxfId="76">
      <calculatedColumnFormula array="1">VLOOKUP("*"&amp;E7&amp;"*",$X$6:$Y$11,Y5:Y10,(FALSE))</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7"/>
  <sheetViews>
    <sheetView showGridLines="0" tabSelected="1" zoomScale="110" zoomScaleNormal="110" workbookViewId="0">
      <selection activeCell="G11" sqref="G11"/>
    </sheetView>
  </sheetViews>
  <sheetFormatPr baseColWidth="10" defaultColWidth="9.140625" defaultRowHeight="15.75" x14ac:dyDescent="0.25"/>
  <cols>
    <col min="1" max="1" width="25" style="31" customWidth="1"/>
    <col min="2" max="4" width="11.7109375" style="31" customWidth="1"/>
    <col min="5" max="5" width="12.42578125" style="31" customWidth="1"/>
    <col min="6" max="6" width="13.42578125" style="31" customWidth="1"/>
    <col min="7" max="7" width="22.5703125" style="31" customWidth="1"/>
    <col min="8" max="8" width="10.140625" style="31" customWidth="1"/>
    <col min="9" max="16384" width="9.140625" style="31"/>
  </cols>
  <sheetData>
    <row r="1" spans="1:24" x14ac:dyDescent="0.25">
      <c r="A1" s="45"/>
      <c r="B1" s="45"/>
      <c r="C1" s="45"/>
      <c r="D1" s="45"/>
      <c r="E1" s="45"/>
      <c r="F1" s="45"/>
      <c r="G1" s="45"/>
      <c r="H1" s="45"/>
    </row>
    <row r="2" spans="1:24" ht="24" customHeight="1" x14ac:dyDescent="0.25">
      <c r="A2" s="46"/>
      <c r="B2" s="47" t="s">
        <v>61</v>
      </c>
      <c r="C2" s="47"/>
      <c r="D2" s="47"/>
      <c r="E2" s="47"/>
      <c r="F2" s="47"/>
      <c r="G2" s="47" t="s">
        <v>55</v>
      </c>
      <c r="H2" s="48"/>
    </row>
    <row r="3" spans="1:24" ht="30" customHeight="1" x14ac:dyDescent="0.25">
      <c r="A3" s="46"/>
      <c r="B3" s="47"/>
      <c r="C3" s="47"/>
      <c r="D3" s="47"/>
      <c r="E3" s="47"/>
      <c r="F3" s="47"/>
      <c r="G3" s="48"/>
      <c r="H3" s="48"/>
    </row>
    <row r="4" spans="1:24" ht="30" customHeight="1" x14ac:dyDescent="0.25">
      <c r="A4" s="46"/>
      <c r="B4" s="49" t="s">
        <v>66</v>
      </c>
      <c r="C4" s="49"/>
      <c r="D4" s="49"/>
      <c r="E4" s="50" t="s">
        <v>67</v>
      </c>
      <c r="F4" s="50"/>
      <c r="G4" s="50" t="s">
        <v>68</v>
      </c>
      <c r="H4" s="50"/>
    </row>
    <row r="5" spans="1:24" ht="15" customHeight="1" x14ac:dyDescent="0.25">
      <c r="A5" s="51" t="s">
        <v>62</v>
      </c>
      <c r="B5" s="51"/>
      <c r="C5" s="51"/>
      <c r="D5" s="51"/>
      <c r="E5" s="51"/>
      <c r="F5" s="51"/>
      <c r="G5" s="51"/>
      <c r="H5" s="51"/>
    </row>
    <row r="6" spans="1:24" ht="6" customHeight="1" x14ac:dyDescent="0.25">
      <c r="A6" s="28"/>
      <c r="B6" s="28"/>
      <c r="C6" s="28"/>
      <c r="D6" s="28"/>
      <c r="E6" s="28"/>
      <c r="F6" s="28"/>
      <c r="G6" s="28"/>
      <c r="H6" s="28"/>
      <c r="I6" s="28"/>
      <c r="J6" s="28"/>
      <c r="K6" s="28"/>
      <c r="L6" s="28"/>
      <c r="M6" s="28"/>
      <c r="N6" s="28"/>
      <c r="O6" s="28"/>
      <c r="P6" s="28"/>
    </row>
    <row r="7" spans="1:24" ht="7.5" customHeight="1" x14ac:dyDescent="0.25">
      <c r="A7" s="55"/>
      <c r="B7" s="56"/>
      <c r="C7" s="56"/>
      <c r="D7" s="56"/>
      <c r="E7" s="56"/>
      <c r="F7" s="56"/>
      <c r="G7" s="56"/>
      <c r="H7" s="57"/>
      <c r="I7" s="28"/>
      <c r="J7" s="28"/>
      <c r="K7" s="28"/>
      <c r="L7" s="28"/>
      <c r="M7" s="28"/>
      <c r="N7" s="28"/>
      <c r="O7" s="28"/>
      <c r="P7" s="28"/>
      <c r="Q7" s="28"/>
      <c r="R7" s="28"/>
      <c r="S7" s="28"/>
      <c r="T7" s="28"/>
    </row>
    <row r="8" spans="1:24" ht="27.95" customHeight="1" x14ac:dyDescent="0.25">
      <c r="A8" s="58" t="s">
        <v>1</v>
      </c>
      <c r="B8" s="59"/>
      <c r="C8" s="59"/>
      <c r="D8" s="59"/>
      <c r="E8" s="60"/>
      <c r="F8" s="61" t="s">
        <v>71</v>
      </c>
      <c r="G8" s="62"/>
      <c r="H8" s="63"/>
      <c r="I8" s="28"/>
      <c r="J8" s="28"/>
      <c r="K8" s="28"/>
      <c r="L8" s="28"/>
      <c r="M8" s="28"/>
      <c r="N8" s="28"/>
      <c r="O8" s="28"/>
      <c r="P8" s="28"/>
      <c r="Q8" s="28"/>
      <c r="R8" s="28"/>
      <c r="S8" s="28"/>
      <c r="T8" s="28"/>
    </row>
    <row r="9" spans="1:24" ht="27.95" customHeight="1" x14ac:dyDescent="0.25">
      <c r="A9" s="64" t="s">
        <v>41</v>
      </c>
      <c r="B9" s="59"/>
      <c r="C9" s="59"/>
      <c r="D9" s="59"/>
      <c r="E9" s="28"/>
      <c r="F9" s="65" t="s">
        <v>15</v>
      </c>
      <c r="G9" s="62"/>
      <c r="H9" s="66"/>
      <c r="I9" s="28"/>
      <c r="J9" s="28"/>
      <c r="K9" s="28"/>
      <c r="L9" s="28"/>
      <c r="M9" s="28"/>
      <c r="N9" s="28"/>
      <c r="O9" s="28"/>
      <c r="P9" s="28"/>
      <c r="Q9" s="28"/>
      <c r="R9" s="28"/>
      <c r="S9" s="28"/>
      <c r="T9" s="28"/>
    </row>
    <row r="10" spans="1:24" ht="27.95" customHeight="1" x14ac:dyDescent="0.25">
      <c r="A10" s="67"/>
      <c r="B10" s="68"/>
      <c r="C10" s="68"/>
      <c r="D10" s="68"/>
      <c r="E10" s="28"/>
      <c r="F10" s="65" t="s">
        <v>2</v>
      </c>
      <c r="G10" s="62"/>
      <c r="H10" s="69"/>
      <c r="I10" s="28"/>
      <c r="J10" s="28"/>
      <c r="K10" s="28"/>
      <c r="L10" s="28"/>
      <c r="M10" s="28"/>
      <c r="N10" s="28"/>
      <c r="O10" s="28"/>
      <c r="P10" s="28"/>
      <c r="Q10" s="28"/>
      <c r="R10" s="28"/>
      <c r="S10" s="28"/>
      <c r="T10" s="28"/>
    </row>
    <row r="11" spans="1:24" ht="27.95" customHeight="1" x14ac:dyDescent="0.25">
      <c r="A11" s="64" t="s">
        <v>72</v>
      </c>
      <c r="B11" s="59"/>
      <c r="C11" s="59"/>
      <c r="D11" s="59"/>
      <c r="E11" s="28"/>
      <c r="F11" s="65" t="s">
        <v>69</v>
      </c>
      <c r="G11" s="70">
        <f>B46</f>
        <v>75.85969387755101</v>
      </c>
      <c r="H11" s="71"/>
      <c r="I11" s="28"/>
      <c r="J11" s="28"/>
      <c r="K11" s="28"/>
      <c r="L11" s="28"/>
      <c r="M11" s="28"/>
      <c r="N11" s="28"/>
      <c r="O11" s="28"/>
      <c r="P11" s="28"/>
      <c r="Q11" s="28"/>
      <c r="R11" s="28"/>
      <c r="S11" s="28"/>
      <c r="T11" s="28"/>
      <c r="U11" s="28"/>
      <c r="V11" s="28"/>
      <c r="W11" s="28"/>
      <c r="X11" s="28"/>
    </row>
    <row r="12" spans="1:24" ht="27.95" customHeight="1" x14ac:dyDescent="0.25">
      <c r="A12" s="64" t="s">
        <v>70</v>
      </c>
      <c r="B12" s="59"/>
      <c r="C12" s="59"/>
      <c r="D12" s="59"/>
      <c r="E12" s="28"/>
      <c r="F12" s="28"/>
      <c r="G12" s="28"/>
      <c r="H12" s="72"/>
      <c r="I12" s="28"/>
      <c r="J12" s="28"/>
      <c r="K12" s="28"/>
      <c r="L12" s="28"/>
      <c r="M12" s="28"/>
      <c r="N12" s="28"/>
      <c r="O12" s="28"/>
      <c r="P12" s="28"/>
      <c r="Q12" s="28"/>
      <c r="R12" s="28"/>
      <c r="S12" s="28"/>
      <c r="T12" s="28"/>
      <c r="U12" s="28"/>
      <c r="V12" s="28"/>
      <c r="W12" s="28"/>
      <c r="X12" s="28"/>
    </row>
    <row r="13" spans="1:24" ht="8.25" customHeight="1" x14ac:dyDescent="0.25">
      <c r="A13" s="73"/>
      <c r="B13" s="74"/>
      <c r="C13" s="74"/>
      <c r="D13" s="74"/>
      <c r="E13" s="62"/>
      <c r="F13" s="62"/>
      <c r="G13" s="75"/>
      <c r="H13" s="76"/>
      <c r="I13" s="28"/>
      <c r="J13" s="28"/>
      <c r="K13" s="28"/>
      <c r="L13" s="28"/>
      <c r="M13" s="28"/>
      <c r="N13" s="28"/>
      <c r="O13" s="28"/>
      <c r="P13" s="28"/>
      <c r="Q13" s="28"/>
      <c r="R13" s="28"/>
      <c r="S13" s="28"/>
      <c r="T13" s="28"/>
      <c r="U13" s="28"/>
      <c r="V13" s="28"/>
      <c r="W13" s="28"/>
      <c r="X13" s="28"/>
    </row>
    <row r="14" spans="1:24" ht="4.5" customHeight="1" x14ac:dyDescent="0.25">
      <c r="A14" s="28"/>
      <c r="B14" s="28"/>
      <c r="C14" s="28"/>
      <c r="D14" s="27"/>
      <c r="E14" s="29"/>
      <c r="F14" s="28"/>
      <c r="G14" s="28"/>
      <c r="H14" s="28"/>
      <c r="I14" s="28"/>
      <c r="J14" s="28"/>
      <c r="K14" s="28"/>
      <c r="L14" s="28"/>
      <c r="M14" s="28"/>
      <c r="N14" s="28"/>
      <c r="O14" s="28"/>
      <c r="P14" s="28"/>
      <c r="Q14" s="28"/>
      <c r="R14" s="28"/>
      <c r="S14" s="28"/>
      <c r="T14" s="28"/>
      <c r="U14" s="28"/>
      <c r="V14" s="28"/>
      <c r="W14" s="28"/>
      <c r="X14" s="28"/>
    </row>
    <row r="15" spans="1:24" ht="46.5" customHeight="1" x14ac:dyDescent="0.25">
      <c r="A15" s="77" t="s">
        <v>39</v>
      </c>
      <c r="B15" s="78"/>
      <c r="C15" s="78"/>
      <c r="D15" s="78"/>
      <c r="E15" s="78"/>
      <c r="F15" s="78"/>
      <c r="G15" s="78"/>
      <c r="H15" s="79"/>
      <c r="I15" s="28"/>
      <c r="J15" s="28"/>
      <c r="K15" s="28"/>
      <c r="L15" s="28"/>
      <c r="M15" s="28"/>
      <c r="N15" s="28"/>
      <c r="O15" s="28"/>
      <c r="P15" s="28"/>
      <c r="Q15" s="28"/>
      <c r="R15" s="28"/>
      <c r="S15" s="28"/>
      <c r="T15" s="28"/>
      <c r="U15" s="28"/>
      <c r="V15" s="28"/>
      <c r="W15" s="28"/>
      <c r="X15" s="28"/>
    </row>
    <row r="16" spans="1:24" ht="7.5" customHeight="1" x14ac:dyDescent="0.25">
      <c r="A16" s="28"/>
      <c r="B16" s="28"/>
      <c r="C16" s="28"/>
      <c r="D16" s="28"/>
      <c r="E16" s="28"/>
      <c r="F16" s="28"/>
      <c r="G16" s="28"/>
      <c r="H16" s="28"/>
      <c r="I16" s="28"/>
      <c r="J16" s="28"/>
      <c r="K16" s="28"/>
      <c r="L16" s="28"/>
      <c r="M16" s="28"/>
      <c r="N16" s="28"/>
      <c r="O16" s="28"/>
      <c r="P16" s="28"/>
      <c r="Q16" s="28"/>
      <c r="R16" s="28"/>
      <c r="S16" s="28"/>
      <c r="T16" s="28"/>
      <c r="U16" s="28"/>
      <c r="V16" s="28"/>
      <c r="W16" s="28"/>
      <c r="X16" s="28"/>
    </row>
    <row r="17" spans="1:24" ht="30.75" customHeight="1" x14ac:dyDescent="0.25">
      <c r="A17" s="80" t="s">
        <v>63</v>
      </c>
      <c r="B17" s="78"/>
      <c r="C17" s="78"/>
      <c r="D17" s="78"/>
      <c r="E17" s="78"/>
      <c r="F17" s="78"/>
      <c r="G17" s="78"/>
      <c r="H17" s="79"/>
      <c r="I17" s="28"/>
      <c r="J17" s="28"/>
      <c r="K17" s="28"/>
      <c r="L17" s="28"/>
      <c r="M17" s="28"/>
      <c r="N17" s="28"/>
      <c r="O17" s="28"/>
      <c r="P17" s="28"/>
      <c r="Q17" s="28"/>
      <c r="R17" s="28"/>
      <c r="S17" s="28"/>
      <c r="T17" s="28"/>
      <c r="U17" s="28"/>
      <c r="V17" s="28"/>
      <c r="W17" s="28"/>
      <c r="X17" s="28"/>
    </row>
    <row r="18" spans="1:24" ht="5.25" customHeight="1" x14ac:dyDescent="0.25">
      <c r="A18" s="28"/>
      <c r="B18" s="28"/>
      <c r="C18" s="28"/>
      <c r="D18" s="28"/>
      <c r="E18" s="28"/>
      <c r="F18" s="28"/>
      <c r="G18" s="28"/>
      <c r="H18" s="28"/>
      <c r="I18" s="28"/>
      <c r="J18" s="28"/>
      <c r="K18" s="28"/>
      <c r="L18" s="28"/>
      <c r="M18" s="28"/>
      <c r="N18" s="28"/>
      <c r="O18" s="28"/>
      <c r="P18" s="28"/>
      <c r="Q18" s="28"/>
      <c r="R18" s="28"/>
      <c r="S18" s="28"/>
      <c r="T18" s="28"/>
      <c r="U18" s="28"/>
      <c r="V18" s="28"/>
      <c r="W18" s="28"/>
      <c r="X18" s="28"/>
    </row>
    <row r="19" spans="1:24" ht="23.25" customHeight="1" x14ac:dyDescent="0.25">
      <c r="A19" s="80" t="s">
        <v>64</v>
      </c>
      <c r="B19" s="78"/>
      <c r="C19" s="78"/>
      <c r="D19" s="78"/>
      <c r="E19" s="78"/>
      <c r="F19" s="78"/>
      <c r="G19" s="78"/>
      <c r="H19" s="79"/>
      <c r="I19" s="28"/>
      <c r="J19" s="28"/>
      <c r="K19" s="28"/>
      <c r="L19" s="28"/>
      <c r="M19" s="28"/>
      <c r="N19" s="28"/>
      <c r="O19" s="28"/>
      <c r="P19" s="28"/>
      <c r="Q19" s="28"/>
      <c r="R19" s="28"/>
      <c r="S19" s="28"/>
      <c r="T19" s="28"/>
      <c r="U19" s="28"/>
      <c r="V19" s="28"/>
      <c r="W19" s="28"/>
      <c r="X19" s="28"/>
    </row>
    <row r="20" spans="1:24" ht="8.25" customHeight="1" x14ac:dyDescent="0.25">
      <c r="A20" s="28"/>
      <c r="B20" s="28"/>
      <c r="C20" s="28"/>
      <c r="D20" s="28"/>
      <c r="E20" s="28"/>
      <c r="F20" s="28"/>
      <c r="G20" s="28"/>
      <c r="H20" s="28"/>
      <c r="I20" s="28"/>
      <c r="J20" s="28"/>
      <c r="K20" s="28"/>
      <c r="L20" s="28"/>
      <c r="M20" s="28"/>
      <c r="N20" s="28"/>
      <c r="O20" s="28"/>
      <c r="P20" s="28"/>
      <c r="Q20" s="28"/>
      <c r="R20" s="28"/>
      <c r="S20" s="28"/>
      <c r="T20" s="28"/>
      <c r="U20" s="28"/>
      <c r="V20" s="28"/>
      <c r="W20" s="28"/>
      <c r="X20" s="28"/>
    </row>
    <row r="21" spans="1:24" ht="36.75" customHeight="1" x14ac:dyDescent="0.25">
      <c r="A21" s="80" t="s">
        <v>65</v>
      </c>
      <c r="B21" s="78"/>
      <c r="C21" s="78"/>
      <c r="D21" s="78"/>
      <c r="E21" s="78"/>
      <c r="F21" s="78"/>
      <c r="G21" s="78"/>
      <c r="H21" s="79"/>
      <c r="I21" s="28"/>
      <c r="J21" s="28"/>
      <c r="K21" s="28"/>
      <c r="L21" s="28"/>
      <c r="M21" s="28"/>
      <c r="N21" s="28"/>
      <c r="O21" s="28"/>
      <c r="P21" s="28"/>
      <c r="Q21" s="28"/>
      <c r="R21" s="28"/>
      <c r="S21" s="28"/>
      <c r="T21" s="28"/>
      <c r="U21" s="28"/>
      <c r="V21" s="28"/>
      <c r="W21" s="28"/>
      <c r="X21" s="28"/>
    </row>
    <row r="22" spans="1:24" ht="8.25" customHeight="1" x14ac:dyDescent="0.25">
      <c r="A22" s="28"/>
      <c r="B22" s="28"/>
      <c r="C22" s="28"/>
      <c r="D22" s="28"/>
      <c r="E22" s="28"/>
      <c r="F22" s="28"/>
      <c r="G22" s="28"/>
      <c r="H22" s="28"/>
      <c r="I22" s="28"/>
      <c r="J22" s="28"/>
      <c r="K22" s="28"/>
      <c r="L22" s="28"/>
      <c r="M22" s="28"/>
      <c r="N22" s="28"/>
      <c r="O22" s="28"/>
      <c r="P22" s="28"/>
      <c r="Q22" s="28"/>
      <c r="R22" s="28"/>
      <c r="S22" s="28"/>
      <c r="T22" s="28"/>
      <c r="U22" s="28"/>
      <c r="V22" s="28"/>
      <c r="W22" s="28"/>
      <c r="X22" s="28"/>
    </row>
    <row r="23" spans="1:24" ht="36.75" customHeight="1" x14ac:dyDescent="0.25">
      <c r="A23" s="77" t="s">
        <v>40</v>
      </c>
      <c r="B23" s="78"/>
      <c r="C23" s="78"/>
      <c r="D23" s="78"/>
      <c r="E23" s="78"/>
      <c r="F23" s="78"/>
      <c r="G23" s="78"/>
      <c r="H23" s="79"/>
      <c r="I23" s="28"/>
      <c r="J23" s="28"/>
      <c r="K23" s="28"/>
      <c r="L23" s="28"/>
      <c r="M23" s="28"/>
      <c r="N23" s="28"/>
      <c r="O23" s="28"/>
      <c r="P23" s="28"/>
      <c r="Q23" s="28"/>
      <c r="R23" s="28"/>
      <c r="S23" s="28"/>
      <c r="T23" s="28"/>
      <c r="U23" s="28"/>
      <c r="V23" s="28"/>
      <c r="W23" s="28"/>
      <c r="X23" s="28"/>
    </row>
    <row r="24" spans="1:24" ht="9" customHeight="1" x14ac:dyDescent="0.25">
      <c r="A24" s="30"/>
      <c r="B24" s="30"/>
      <c r="C24" s="30"/>
      <c r="D24" s="30"/>
      <c r="E24" s="30"/>
      <c r="F24" s="28"/>
      <c r="H24" s="28"/>
      <c r="I24" s="28"/>
      <c r="J24" s="28"/>
      <c r="K24" s="28"/>
      <c r="L24" s="28"/>
      <c r="M24" s="28"/>
      <c r="N24" s="28"/>
      <c r="O24" s="28"/>
      <c r="P24" s="28"/>
      <c r="Q24" s="28"/>
      <c r="R24" s="28"/>
      <c r="S24" s="28"/>
      <c r="T24" s="28"/>
      <c r="U24" s="28"/>
      <c r="V24" s="28"/>
      <c r="W24" s="28"/>
      <c r="X24" s="28"/>
    </row>
    <row r="25" spans="1:24" ht="18.75" customHeight="1" x14ac:dyDescent="0.25">
      <c r="B25" s="81" t="s">
        <v>46</v>
      </c>
      <c r="C25" s="81"/>
      <c r="D25" s="81"/>
      <c r="E25" s="81"/>
      <c r="F25" s="81"/>
      <c r="G25" s="81"/>
      <c r="H25" s="28"/>
      <c r="I25" s="28"/>
      <c r="J25" s="28"/>
      <c r="K25" s="28"/>
      <c r="L25" s="28"/>
      <c r="M25" s="28"/>
      <c r="N25" s="28"/>
      <c r="O25" s="28"/>
      <c r="P25" s="28"/>
      <c r="Q25" s="28"/>
      <c r="R25" s="28"/>
      <c r="S25" s="28"/>
      <c r="T25" s="28"/>
      <c r="U25" s="28"/>
      <c r="V25" s="28"/>
      <c r="W25" s="28"/>
      <c r="X25" s="28"/>
    </row>
    <row r="26" spans="1:24" ht="31.5" customHeight="1" x14ac:dyDescent="0.25">
      <c r="A26" s="87" t="s">
        <v>17</v>
      </c>
      <c r="B26" s="83" t="s">
        <v>4</v>
      </c>
      <c r="C26" s="83" t="s">
        <v>37</v>
      </c>
      <c r="D26" s="83" t="s">
        <v>49</v>
      </c>
      <c r="E26" s="83" t="s">
        <v>50</v>
      </c>
      <c r="F26" s="83" t="s">
        <v>51</v>
      </c>
      <c r="G26" s="83" t="s">
        <v>47</v>
      </c>
      <c r="H26" s="28"/>
      <c r="I26" s="28"/>
      <c r="J26" s="28"/>
      <c r="K26" s="28"/>
      <c r="L26" s="52"/>
      <c r="M26" s="28"/>
      <c r="N26" s="28"/>
      <c r="O26" s="28"/>
      <c r="P26" s="28"/>
      <c r="Q26" s="28"/>
      <c r="R26" s="28"/>
      <c r="S26" s="28"/>
      <c r="T26" s="28"/>
      <c r="U26" s="28"/>
      <c r="V26" s="28"/>
      <c r="W26" s="28"/>
      <c r="X26" s="28"/>
    </row>
    <row r="27" spans="1:24" ht="12" customHeight="1" x14ac:dyDescent="0.25">
      <c r="A27" s="81" t="s">
        <v>42</v>
      </c>
      <c r="B27" s="81"/>
      <c r="C27" s="81"/>
      <c r="D27" s="81"/>
      <c r="E27" s="81"/>
      <c r="F27" s="81"/>
      <c r="G27" s="81"/>
      <c r="H27" s="28"/>
      <c r="I27" s="53"/>
      <c r="J27" s="53"/>
      <c r="K27" s="28"/>
      <c r="L27" s="52"/>
      <c r="M27" s="28"/>
      <c r="N27" s="28"/>
      <c r="O27" s="28"/>
      <c r="P27" s="28"/>
      <c r="Q27" s="28"/>
      <c r="R27" s="28"/>
      <c r="S27" s="28"/>
      <c r="T27" s="28"/>
      <c r="U27" s="28"/>
      <c r="V27" s="28"/>
      <c r="W27" s="28"/>
      <c r="X27" s="28"/>
    </row>
    <row r="28" spans="1:24" x14ac:dyDescent="0.25">
      <c r="A28" s="82" t="s">
        <v>3</v>
      </c>
      <c r="B28" s="83">
        <f>COUNTIF(Inspección!E8:E12,'Carátula y resumen'!B26)</f>
        <v>4</v>
      </c>
      <c r="C28" s="83">
        <f>COUNTIF(Inspección!E8:E12,'Carátula y resumen'!C26)</f>
        <v>1</v>
      </c>
      <c r="D28" s="83">
        <f>COUNTIF(Inspección!E8:E12,'Carátula y resumen'!D26)</f>
        <v>0</v>
      </c>
      <c r="E28" s="83">
        <f>COUNTIF(Inspección!E8:E12,'Carátula y resumen'!E26)</f>
        <v>0</v>
      </c>
      <c r="F28" s="83">
        <f>COUNTIF(Inspección!E8:E12,'Carátula y resumen'!F26)</f>
        <v>0</v>
      </c>
      <c r="G28" s="84">
        <f>COUNTIF('Carátula y resumen'!E8:E12,'Carátula y resumen'!G26)</f>
        <v>0</v>
      </c>
      <c r="H28" s="28"/>
      <c r="I28" s="28"/>
      <c r="J28" s="28"/>
      <c r="K28" s="28"/>
      <c r="L28" s="52"/>
      <c r="M28" s="28"/>
      <c r="N28" s="28"/>
      <c r="O28" s="28"/>
      <c r="P28" s="28"/>
      <c r="Q28" s="28"/>
      <c r="R28" s="28"/>
      <c r="S28" s="28"/>
      <c r="T28" s="28"/>
      <c r="U28" s="28"/>
      <c r="V28" s="28"/>
      <c r="W28" s="28"/>
      <c r="X28" s="28"/>
    </row>
    <row r="29" spans="1:24" ht="47.25" x14ac:dyDescent="0.25">
      <c r="A29" s="85" t="s">
        <v>35</v>
      </c>
      <c r="B29" s="83">
        <f>COUNTIF(Inspección!E14:E19,'Carátula y resumen'!$B$26)</f>
        <v>0</v>
      </c>
      <c r="C29" s="83">
        <f>COUNTIF(Inspección!E14:E19,'Carátula y resumen'!$C$26)</f>
        <v>3</v>
      </c>
      <c r="D29" s="83">
        <f>COUNTIF(Inspección!E14:E19,'Carátula y resumen'!$D$26)</f>
        <v>0</v>
      </c>
      <c r="E29" s="83">
        <f>COUNTIF(Inspección!E14:E19,'Carátula y resumen'!$E$26)</f>
        <v>0</v>
      </c>
      <c r="F29" s="83">
        <f>COUNTIF(Inspección!E14:E19,'Carátula y resumen'!$F$26)</f>
        <v>1</v>
      </c>
      <c r="G29" s="84">
        <f>COUNTIF(Inspección!E14:E19,'Carátula y resumen'!$G$26)</f>
        <v>2</v>
      </c>
      <c r="H29" s="28"/>
      <c r="I29" s="28"/>
      <c r="J29" s="28"/>
      <c r="K29" s="28"/>
      <c r="L29" s="52"/>
      <c r="M29" s="28"/>
      <c r="N29" s="28"/>
      <c r="O29" s="28"/>
      <c r="P29" s="28"/>
      <c r="Q29" s="28"/>
      <c r="R29" s="28"/>
      <c r="S29" s="28"/>
      <c r="T29" s="28"/>
      <c r="U29" s="28"/>
      <c r="V29" s="28"/>
      <c r="W29" s="28"/>
      <c r="X29" s="28"/>
    </row>
    <row r="30" spans="1:24" x14ac:dyDescent="0.25">
      <c r="A30" s="82" t="s">
        <v>0</v>
      </c>
      <c r="B30" s="83">
        <f>COUNTIF(Inspección!E21:E28,'Carátula y resumen'!$B$26)</f>
        <v>3</v>
      </c>
      <c r="C30" s="83">
        <f>COUNTIF(Inspección!E21:E28,'Carátula y resumen'!$C$26)</f>
        <v>3</v>
      </c>
      <c r="D30" s="83">
        <f>COUNTIF(Inspección!E21:E28,'Carátula y resumen'!$D$26)</f>
        <v>0</v>
      </c>
      <c r="E30" s="83">
        <f>COUNTIF(Inspección!E21:E28,'Carátula y resumen'!$E$26)</f>
        <v>1</v>
      </c>
      <c r="F30" s="83">
        <f>COUNTIF(Inspección!E21:E28,'Carátula y resumen'!$F$26)</f>
        <v>1</v>
      </c>
      <c r="G30" s="84">
        <f>COUNTIF(Inspección!E21:E28,'Carátula y resumen'!$G$26)</f>
        <v>0</v>
      </c>
      <c r="H30" s="28"/>
      <c r="I30" s="28"/>
      <c r="J30" s="28"/>
      <c r="K30" s="28"/>
      <c r="L30" s="52"/>
      <c r="M30" s="28"/>
      <c r="N30" s="28"/>
      <c r="O30" s="28"/>
      <c r="P30" s="28"/>
      <c r="Q30" s="28"/>
      <c r="R30" s="28"/>
      <c r="S30" s="28"/>
      <c r="T30" s="28"/>
      <c r="U30" s="28"/>
      <c r="V30" s="28"/>
      <c r="W30" s="28"/>
      <c r="X30" s="28"/>
    </row>
    <row r="31" spans="1:24" ht="31.5" x14ac:dyDescent="0.25">
      <c r="A31" s="85" t="s">
        <v>36</v>
      </c>
      <c r="B31" s="83">
        <f>COUNTIF(Inspección!E30:E35,'Carátula y resumen'!$B$26)</f>
        <v>2</v>
      </c>
      <c r="C31" s="83">
        <f>COUNTIF(Inspección!E30:E35,C26)</f>
        <v>1</v>
      </c>
      <c r="D31" s="83">
        <f>COUNTIF(Inspección!E30:E35,'Carátula y resumen'!$D$26)</f>
        <v>1</v>
      </c>
      <c r="E31" s="83">
        <f>COUNTIF(Inspección!E30:E35,'Carátula y resumen'!$E$26)</f>
        <v>0</v>
      </c>
      <c r="F31" s="83">
        <f>COUNTIF(Inspección!E30:E35,'Carátula y resumen'!$F$26)</f>
        <v>0</v>
      </c>
      <c r="G31" s="84">
        <f>COUNTIF(Inspección!E30:E35,'Carátula y resumen'!$G$26)</f>
        <v>2</v>
      </c>
      <c r="H31" s="28"/>
      <c r="I31" s="28"/>
      <c r="J31" s="54"/>
      <c r="K31" s="28"/>
      <c r="L31" s="52"/>
      <c r="M31" s="28"/>
      <c r="N31" s="28"/>
      <c r="O31" s="28"/>
      <c r="P31" s="28"/>
      <c r="Q31" s="28"/>
      <c r="R31" s="28"/>
      <c r="S31" s="28"/>
      <c r="T31" s="28"/>
      <c r="U31" s="28"/>
      <c r="V31" s="28"/>
      <c r="W31" s="28"/>
      <c r="X31" s="28"/>
    </row>
    <row r="32" spans="1:24" x14ac:dyDescent="0.25">
      <c r="A32" s="82" t="s">
        <v>6</v>
      </c>
      <c r="B32" s="83">
        <f>COUNTIF(Inspección!E37:E41,'Carátula y resumen'!$B$26)</f>
        <v>3</v>
      </c>
      <c r="C32" s="83">
        <f>COUNTIF(Inspección!E37:E41,'Carátula y resumen'!$C$26)</f>
        <v>1</v>
      </c>
      <c r="D32" s="83">
        <f>COUNTIF(Inspección!E37:E41,'Carátula y resumen'!$D$26)</f>
        <v>0</v>
      </c>
      <c r="E32" s="83">
        <f>COUNTIF(Inspección!E37:E41,'Carátula y resumen'!$E$26)</f>
        <v>0</v>
      </c>
      <c r="F32" s="83">
        <f>COUNTIF(Inspección!E37:E41,'Carátula y resumen'!$F$26)</f>
        <v>0</v>
      </c>
      <c r="G32" s="84">
        <f>COUNTIF(Inspección!E37:E41,'Carátula y resumen'!$G$26)</f>
        <v>1</v>
      </c>
      <c r="H32" s="28"/>
      <c r="I32" s="28"/>
      <c r="J32" s="53"/>
      <c r="K32" s="28"/>
      <c r="L32" s="28"/>
      <c r="M32" s="28"/>
      <c r="N32" s="28"/>
      <c r="O32" s="28"/>
      <c r="P32" s="28"/>
      <c r="Q32" s="28"/>
      <c r="R32" s="28"/>
      <c r="S32" s="28"/>
      <c r="T32" s="28"/>
      <c r="U32" s="28"/>
      <c r="V32" s="28"/>
      <c r="W32" s="28"/>
      <c r="X32" s="28"/>
    </row>
    <row r="33" spans="1:24" x14ac:dyDescent="0.25">
      <c r="A33" s="82" t="s">
        <v>7</v>
      </c>
      <c r="B33" s="83">
        <f>COUNTIF(Inspección!E43:E49,'Carátula y resumen'!$B$26)</f>
        <v>6</v>
      </c>
      <c r="C33" s="83">
        <f>COUNTIF(Inspección!E43:E49,'Carátula y resumen'!$C$26)</f>
        <v>1</v>
      </c>
      <c r="D33" s="83">
        <f>COUNTIF(Inspección!E43:E49,'Carátula y resumen'!$D$26)</f>
        <v>0</v>
      </c>
      <c r="E33" s="83">
        <f>COUNTIF(Inspección!E43:E49,'Carátula y resumen'!$E$26)</f>
        <v>0</v>
      </c>
      <c r="F33" s="83">
        <f>COUNTIF(Inspección!E43:E49,'Carátula y resumen'!$F$26)</f>
        <v>0</v>
      </c>
      <c r="G33" s="84">
        <f>COUNTIF(Inspección!E43:E49,'Carátula y resumen'!$G$26)</f>
        <v>0</v>
      </c>
      <c r="H33" s="28"/>
      <c r="I33" s="28"/>
      <c r="J33" s="53"/>
      <c r="K33" s="28"/>
      <c r="L33" s="28"/>
      <c r="M33" s="28"/>
      <c r="N33" s="28"/>
      <c r="O33" s="28"/>
      <c r="P33" s="28"/>
      <c r="Q33" s="28"/>
      <c r="R33" s="28"/>
      <c r="S33" s="28"/>
      <c r="T33" s="28"/>
      <c r="U33" s="28"/>
      <c r="V33" s="28"/>
      <c r="W33" s="28"/>
      <c r="X33" s="28"/>
    </row>
    <row r="34" spans="1:24" ht="31.5" x14ac:dyDescent="0.25">
      <c r="A34" s="86" t="s">
        <v>8</v>
      </c>
      <c r="B34" s="83">
        <f>COUNTIF(Inspección!E51:E57,'Carátula y resumen'!$B$26)</f>
        <v>2</v>
      </c>
      <c r="C34" s="83">
        <f>COUNTIF(Inspección!E51:E57,'Carátula y resumen'!$C$26)</f>
        <v>1</v>
      </c>
      <c r="D34" s="83">
        <f>COUNTIF(Inspección!E51:E57,'Carátula y resumen'!$D$26)</f>
        <v>0</v>
      </c>
      <c r="E34" s="83">
        <f>COUNTIF(Inspección!E51:E57,'Carátula y resumen'!$E$26)</f>
        <v>1</v>
      </c>
      <c r="F34" s="83">
        <f>COUNTIF(Inspección!E51:E57,'Carátula y resumen'!$F$26)</f>
        <v>2</v>
      </c>
      <c r="G34" s="84">
        <f>COUNTIF(Inspección!E51:E57,'Carátula y resumen'!$G$26)</f>
        <v>1</v>
      </c>
      <c r="H34" s="28"/>
      <c r="I34" s="28"/>
      <c r="J34" s="53"/>
      <c r="K34" s="28"/>
      <c r="L34" s="28"/>
      <c r="M34" s="28"/>
      <c r="N34" s="28"/>
      <c r="O34" s="28"/>
      <c r="P34" s="28"/>
      <c r="Q34" s="28"/>
      <c r="R34" s="28"/>
      <c r="S34" s="28"/>
      <c r="T34" s="28"/>
      <c r="U34" s="28"/>
      <c r="V34" s="28"/>
      <c r="W34" s="28"/>
      <c r="X34" s="28"/>
    </row>
    <row r="35" spans="1:24" x14ac:dyDescent="0.25">
      <c r="A35" s="82" t="s">
        <v>9</v>
      </c>
      <c r="B35" s="83">
        <f>COUNTIF(Inspección!E59:E64,'Carátula y resumen'!B26)</f>
        <v>2</v>
      </c>
      <c r="C35" s="83">
        <f>COUNTIF(Inspección!E59:E64,'Carátula y resumen'!$C$26)</f>
        <v>1</v>
      </c>
      <c r="D35" s="83">
        <f>COUNTIF(Inspección!E59:E64,'Carátula y resumen'!$D$26)</f>
        <v>1</v>
      </c>
      <c r="E35" s="83">
        <f>COUNTIF(Inspección!E59:E64,'Carátula y resumen'!$E$26)</f>
        <v>1</v>
      </c>
      <c r="F35" s="83">
        <f>COUNTIF(Inspección!E59:E64,'Carátula y resumen'!$F$26)</f>
        <v>0</v>
      </c>
      <c r="G35" s="84">
        <f>COUNTIF(Inspección!E59:E64,'Carátula y resumen'!$G$26)</f>
        <v>1</v>
      </c>
      <c r="H35" s="28"/>
      <c r="I35" s="28"/>
      <c r="J35" s="53"/>
      <c r="K35" s="28"/>
      <c r="L35" s="28"/>
      <c r="M35" s="28"/>
      <c r="N35" s="28"/>
      <c r="O35" s="28"/>
      <c r="P35" s="28"/>
      <c r="Q35" s="28"/>
      <c r="R35" s="28"/>
      <c r="S35" s="28"/>
      <c r="T35" s="28"/>
      <c r="U35" s="28"/>
      <c r="V35" s="28"/>
      <c r="W35" s="28"/>
      <c r="X35" s="28"/>
    </row>
    <row r="36" spans="1:24" ht="6.75" customHeight="1" x14ac:dyDescent="0.25">
      <c r="A36" s="32"/>
      <c r="B36" s="27"/>
      <c r="C36" s="27"/>
      <c r="D36" s="27"/>
      <c r="E36" s="27"/>
      <c r="F36" s="27"/>
      <c r="G36" s="27"/>
      <c r="H36" s="28"/>
      <c r="I36" s="28"/>
      <c r="J36" s="53"/>
      <c r="K36" s="28"/>
      <c r="L36" s="28"/>
      <c r="M36" s="28"/>
      <c r="N36" s="28"/>
      <c r="O36" s="28"/>
      <c r="P36" s="28"/>
      <c r="Q36" s="28"/>
      <c r="R36" s="28"/>
      <c r="S36" s="28"/>
      <c r="T36" s="28"/>
      <c r="U36" s="28"/>
      <c r="V36" s="28"/>
      <c r="W36" s="28"/>
      <c r="X36" s="28"/>
    </row>
    <row r="37" spans="1:24" ht="15.75" customHeight="1" x14ac:dyDescent="0.25">
      <c r="A37" s="81" t="s">
        <v>43</v>
      </c>
      <c r="B37" s="81"/>
      <c r="C37" s="81"/>
      <c r="D37" s="81"/>
      <c r="E37" s="81"/>
      <c r="F37" s="81"/>
      <c r="G37" s="81"/>
      <c r="H37" s="28"/>
      <c r="I37" s="28"/>
      <c r="J37" s="53"/>
      <c r="K37" s="28"/>
      <c r="L37" s="28"/>
      <c r="M37" s="28"/>
      <c r="N37" s="28"/>
      <c r="O37" s="28"/>
      <c r="P37" s="28"/>
      <c r="Q37" s="28"/>
      <c r="R37" s="28"/>
      <c r="S37" s="28"/>
      <c r="T37" s="28"/>
      <c r="U37" s="28"/>
      <c r="V37" s="28"/>
      <c r="W37" s="28"/>
      <c r="X37" s="28"/>
    </row>
    <row r="38" spans="1:24" x14ac:dyDescent="0.25">
      <c r="A38" s="85" t="s">
        <v>10</v>
      </c>
      <c r="B38" s="83">
        <f>COUNTIF(Inspección!E67:E70,'Carátula y resumen'!$B$26)</f>
        <v>4</v>
      </c>
      <c r="C38" s="83">
        <f>COUNTIF(Inspección!E67:E70,'Carátula y resumen'!$C$26)</f>
        <v>0</v>
      </c>
      <c r="D38" s="83">
        <f>COUNTIF(Inspección!E67:E70,'Carátula y resumen'!$D$26)</f>
        <v>0</v>
      </c>
      <c r="E38" s="83">
        <f>COUNTIF(Inspección!E67:E70,'Carátula y resumen'!$E$26)</f>
        <v>0</v>
      </c>
      <c r="F38" s="83">
        <f>COUNTIF(Inspección!E67:E70,'Carátula y resumen'!$F$26)</f>
        <v>0</v>
      </c>
      <c r="G38" s="84">
        <f>COUNTIF(Inspección!E67:E70,'Carátula y resumen'!$G$26)</f>
        <v>0</v>
      </c>
      <c r="H38" s="53"/>
      <c r="I38" s="28"/>
      <c r="J38" s="53"/>
      <c r="K38" s="28"/>
      <c r="L38" s="28"/>
      <c r="M38" s="28"/>
      <c r="N38" s="28"/>
      <c r="O38" s="28"/>
      <c r="P38" s="28"/>
      <c r="Q38" s="28"/>
      <c r="R38" s="28"/>
      <c r="S38" s="28"/>
      <c r="T38" s="28"/>
      <c r="U38" s="28"/>
      <c r="V38" s="28"/>
      <c r="W38" s="28"/>
      <c r="X38" s="28"/>
    </row>
    <row r="39" spans="1:24" x14ac:dyDescent="0.25">
      <c r="A39" s="85" t="s">
        <v>11</v>
      </c>
      <c r="B39" s="83">
        <f>COUNTIF(Inspección!E72:E76,'Carátula y resumen'!$B$26)</f>
        <v>0</v>
      </c>
      <c r="C39" s="83">
        <f>COUNTIF(Inspección!E72:E76,'Carátula y resumen'!$C$26)</f>
        <v>0</v>
      </c>
      <c r="D39" s="83">
        <f>COUNTIF(Inspección!E72:E76,'Carátula y resumen'!$D$26)</f>
        <v>0</v>
      </c>
      <c r="E39" s="83">
        <f>COUNTIF(Inspección!E72:E76,'Carátula y resumen'!$E$26)</f>
        <v>0</v>
      </c>
      <c r="F39" s="83">
        <f>COUNTIF(Inspección!E72:E76,'Carátula y resumen'!$F$26)</f>
        <v>0</v>
      </c>
      <c r="G39" s="84">
        <f>COUNTIF(Inspección!E72:E76,'Carátula y resumen'!$G$26)</f>
        <v>5</v>
      </c>
      <c r="H39" s="28"/>
      <c r="I39" s="28"/>
      <c r="J39" s="53"/>
      <c r="K39" s="28"/>
      <c r="L39" s="28"/>
      <c r="M39" s="28"/>
      <c r="N39" s="28"/>
      <c r="O39" s="28"/>
      <c r="P39" s="28"/>
      <c r="Q39" s="28"/>
      <c r="R39" s="28"/>
      <c r="S39" s="28"/>
      <c r="T39" s="28"/>
      <c r="U39" s="28"/>
      <c r="V39" s="28"/>
      <c r="W39" s="28"/>
      <c r="X39" s="28"/>
    </row>
    <row r="40" spans="1:24" ht="47.25" x14ac:dyDescent="0.25">
      <c r="A40" s="85" t="s">
        <v>12</v>
      </c>
      <c r="B40" s="83">
        <f>COUNTIF(Inspección!E78:E84,'Carátula y resumen'!$B$26)</f>
        <v>0</v>
      </c>
      <c r="C40" s="83">
        <f>COUNTIF(Inspección!E78:E84,'Carátula y resumen'!$C$26)</f>
        <v>0</v>
      </c>
      <c r="D40" s="83">
        <f>COUNTIF(Inspección!E78:E84,'Carátula y resumen'!$D$26)</f>
        <v>0</v>
      </c>
      <c r="E40" s="83">
        <f>COUNTIF(Inspección!E78:E84,'Carátula y resumen'!$E$26)</f>
        <v>0</v>
      </c>
      <c r="F40" s="83">
        <f>COUNTIF(Inspección!E78:E84,'Carátula y resumen'!$F$26)</f>
        <v>0</v>
      </c>
      <c r="G40" s="84">
        <f>COUNTIF(Inspección!E78:E84,'Carátula y resumen'!$G$26)</f>
        <v>7</v>
      </c>
      <c r="H40" s="28"/>
      <c r="I40" s="28"/>
      <c r="J40" s="54"/>
      <c r="K40" s="28"/>
      <c r="L40" s="28"/>
      <c r="M40" s="28"/>
      <c r="N40" s="28"/>
      <c r="O40" s="28"/>
      <c r="P40" s="28"/>
      <c r="Q40" s="28"/>
      <c r="R40" s="28"/>
      <c r="S40" s="28"/>
      <c r="T40" s="28"/>
      <c r="U40" s="28"/>
      <c r="V40" s="28"/>
      <c r="W40" s="28"/>
      <c r="X40" s="28"/>
    </row>
    <row r="41" spans="1:24" ht="31.5" x14ac:dyDescent="0.25">
      <c r="A41" s="85" t="s">
        <v>13</v>
      </c>
      <c r="B41" s="83">
        <f>COUNTIF(Inspección!E86,'Carátula y resumen'!$B$26)</f>
        <v>1</v>
      </c>
      <c r="C41" s="83">
        <f>COUNTIF(Inspección!E86,'Carátula y resumen'!$C$26)</f>
        <v>0</v>
      </c>
      <c r="D41" s="83">
        <f>COUNTIF(Inspección!E86,'Carátula y resumen'!$D$26)</f>
        <v>0</v>
      </c>
      <c r="E41" s="83">
        <f>COUNTIF(Inspección!E86,'Carátula y resumen'!$E$26)</f>
        <v>0</v>
      </c>
      <c r="F41" s="83">
        <f>COUNTIF(Inspección!E86,'Carátula y resumen'!$F$26)</f>
        <v>0</v>
      </c>
      <c r="G41" s="84">
        <f>COUNTIF(Inspección!E86,'Carátula y resumen'!$G$26)</f>
        <v>0</v>
      </c>
      <c r="H41" s="28"/>
      <c r="I41" s="28"/>
      <c r="J41" s="53"/>
      <c r="K41" s="28"/>
      <c r="L41" s="28"/>
      <c r="M41" s="28"/>
      <c r="N41" s="28"/>
      <c r="O41" s="28"/>
      <c r="P41" s="28"/>
      <c r="Q41" s="28"/>
      <c r="R41" s="28"/>
      <c r="S41" s="28"/>
      <c r="T41" s="28"/>
      <c r="U41" s="28"/>
      <c r="V41" s="28"/>
      <c r="W41" s="28"/>
      <c r="X41" s="28"/>
    </row>
    <row r="42" spans="1:24" x14ac:dyDescent="0.25">
      <c r="A42" s="85" t="s">
        <v>53</v>
      </c>
      <c r="B42" s="83">
        <f>COUNTIF(Inspección!E88:E93,'Carátula y resumen'!$B$26)</f>
        <v>4</v>
      </c>
      <c r="C42" s="83">
        <f>COUNTIF(Inspección!E88:E93,'Carátula y resumen'!$C$26)</f>
        <v>1</v>
      </c>
      <c r="D42" s="83">
        <f>COUNTIF(Inspección!E88:E93,'Carátula y resumen'!$D$26)</f>
        <v>0</v>
      </c>
      <c r="E42" s="83">
        <f>COUNTIF(Inspección!E88:E93,'Carátula y resumen'!$E$26)</f>
        <v>1</v>
      </c>
      <c r="F42" s="83">
        <f>COUNTIF(Inspección!E88:E93,'Carátula y resumen'!$F$26)</f>
        <v>0</v>
      </c>
      <c r="G42" s="84">
        <f>COUNTIF(Inspección!E88:E93,'Carátula y resumen'!$G$26)</f>
        <v>0</v>
      </c>
      <c r="H42" s="28"/>
      <c r="I42" s="28"/>
      <c r="J42" s="53"/>
      <c r="K42" s="28"/>
      <c r="L42" s="28"/>
      <c r="M42" s="28"/>
      <c r="N42" s="28"/>
      <c r="O42" s="28"/>
      <c r="P42" s="28"/>
      <c r="Q42" s="28"/>
      <c r="R42" s="28"/>
      <c r="S42" s="28"/>
      <c r="T42" s="28"/>
      <c r="U42" s="28"/>
      <c r="V42" s="28"/>
      <c r="W42" s="28"/>
      <c r="X42" s="28"/>
    </row>
    <row r="43" spans="1:24" ht="63" x14ac:dyDescent="0.25">
      <c r="A43" s="85" t="s">
        <v>14</v>
      </c>
      <c r="B43" s="83">
        <f>COUNTIF(Inspección!E95:E101,'Carátula y resumen'!$B$26)</f>
        <v>7</v>
      </c>
      <c r="C43" s="83">
        <f>COUNTIF(Inspección!E95:E101,'Carátula y resumen'!$C$26)</f>
        <v>0</v>
      </c>
      <c r="D43" s="83">
        <f>COUNTIF(Inspección!E95:E101,'Carátula y resumen'!$D$26)</f>
        <v>0</v>
      </c>
      <c r="E43" s="83">
        <f>COUNTIF(Inspección!E95:E101,'Carátula y resumen'!$E$26)</f>
        <v>0</v>
      </c>
      <c r="F43" s="83">
        <f>COUNTIF(Inspección!E95:E101,'Carátula y resumen'!$F$26)</f>
        <v>0</v>
      </c>
      <c r="G43" s="84">
        <f>COUNTIF(Inspección!E95:E101,'Carátula y resumen'!$G$26)</f>
        <v>0</v>
      </c>
      <c r="H43" s="28"/>
      <c r="I43" s="28"/>
      <c r="J43" s="28"/>
      <c r="K43" s="28"/>
      <c r="L43" s="28"/>
      <c r="M43" s="28"/>
      <c r="N43" s="28"/>
      <c r="O43" s="28"/>
      <c r="P43" s="28"/>
      <c r="Q43" s="28"/>
      <c r="R43" s="28"/>
      <c r="S43" s="28"/>
      <c r="T43" s="28"/>
      <c r="U43" s="28"/>
      <c r="V43" s="28"/>
      <c r="W43" s="28"/>
      <c r="X43" s="28"/>
    </row>
    <row r="44" spans="1:24" ht="5.25" customHeight="1" x14ac:dyDescent="0.25">
      <c r="A44" s="33"/>
      <c r="B44" s="27"/>
      <c r="C44" s="27"/>
      <c r="D44" s="27"/>
      <c r="E44" s="27"/>
      <c r="F44" s="27"/>
      <c r="G44" s="27"/>
      <c r="H44" s="28"/>
      <c r="I44" s="28"/>
      <c r="J44" s="28"/>
      <c r="K44" s="28"/>
      <c r="L44" s="28"/>
      <c r="M44" s="28"/>
      <c r="N44" s="28"/>
      <c r="O44" s="28"/>
      <c r="P44" s="28"/>
      <c r="Q44" s="28"/>
      <c r="R44" s="28"/>
      <c r="S44" s="28"/>
      <c r="T44" s="28"/>
      <c r="U44" s="28"/>
      <c r="V44" s="28"/>
      <c r="W44" s="28"/>
      <c r="X44" s="28"/>
    </row>
    <row r="45" spans="1:24" ht="8.25" customHeight="1" x14ac:dyDescent="0.25">
      <c r="A45" s="88"/>
      <c r="B45" s="56"/>
      <c r="C45" s="56"/>
      <c r="D45" s="56"/>
      <c r="E45" s="56"/>
      <c r="F45" s="56"/>
      <c r="G45" s="56"/>
      <c r="H45" s="57"/>
      <c r="I45" s="28"/>
      <c r="J45" s="28"/>
      <c r="K45" s="28"/>
      <c r="L45" s="28"/>
      <c r="M45" s="28"/>
      <c r="N45" s="28"/>
      <c r="O45" s="28"/>
      <c r="P45" s="28"/>
      <c r="Q45" s="28"/>
      <c r="R45" s="28"/>
      <c r="S45" s="28"/>
      <c r="T45" s="28"/>
      <c r="U45" s="28"/>
      <c r="V45" s="28"/>
      <c r="W45" s="28"/>
      <c r="X45" s="28"/>
    </row>
    <row r="46" spans="1:24" x14ac:dyDescent="0.25">
      <c r="A46" s="97" t="s">
        <v>44</v>
      </c>
      <c r="B46" s="98">
        <f>SUM(Inspección!F7,Inspección!F13,Inspección!F20,Inspección!F29,Inspección!F36,Inspección!F42,Inspección!F50,Inspección!F58,Inspección!F66,Inspección!F71,Inspección!F77,Inspección!F85,Inspección!F87,Inspección!F94)/14</f>
        <v>75.85969387755101</v>
      </c>
      <c r="C46" s="27"/>
      <c r="D46" s="27"/>
      <c r="E46" s="27"/>
      <c r="F46" s="27"/>
      <c r="G46" s="27"/>
      <c r="H46" s="71"/>
      <c r="I46" s="28"/>
      <c r="J46" s="28"/>
      <c r="K46" s="28"/>
      <c r="L46" s="28"/>
      <c r="M46" s="28"/>
      <c r="N46" s="28"/>
      <c r="O46" s="28"/>
      <c r="P46" s="28"/>
      <c r="Q46" s="28"/>
      <c r="R46" s="28"/>
      <c r="S46" s="28"/>
      <c r="T46" s="28"/>
      <c r="U46" s="28"/>
      <c r="V46" s="28"/>
      <c r="W46" s="28"/>
      <c r="X46" s="28"/>
    </row>
    <row r="47" spans="1:24" ht="9" customHeight="1" x14ac:dyDescent="0.25">
      <c r="A47" s="89"/>
      <c r="B47" s="34"/>
      <c r="C47" s="27"/>
      <c r="D47" s="27"/>
      <c r="E47" s="27"/>
      <c r="F47" s="27"/>
      <c r="G47" s="27"/>
      <c r="H47" s="71"/>
      <c r="I47" s="28"/>
      <c r="J47" s="28"/>
      <c r="K47" s="28"/>
      <c r="L47" s="28"/>
      <c r="M47" s="28"/>
      <c r="N47" s="28"/>
      <c r="O47" s="28"/>
      <c r="P47" s="28"/>
      <c r="Q47" s="28"/>
      <c r="R47" s="28"/>
      <c r="S47" s="28"/>
      <c r="T47" s="28"/>
      <c r="U47" s="28"/>
      <c r="V47" s="28"/>
      <c r="W47" s="28"/>
      <c r="X47" s="28"/>
    </row>
    <row r="48" spans="1:24" ht="20.25" customHeight="1" x14ac:dyDescent="0.25">
      <c r="A48" s="64" t="s">
        <v>72</v>
      </c>
      <c r="B48" s="103"/>
      <c r="C48" s="104"/>
      <c r="D48" s="105"/>
      <c r="E48" s="35" t="s">
        <v>32</v>
      </c>
      <c r="F48" s="35"/>
      <c r="G48" s="99"/>
      <c r="H48" s="90"/>
      <c r="I48" s="36"/>
      <c r="J48" s="27"/>
      <c r="K48" s="28"/>
      <c r="L48" s="28"/>
      <c r="M48" s="28"/>
      <c r="N48" s="28"/>
      <c r="O48" s="28"/>
      <c r="P48" s="28"/>
      <c r="Q48" s="28"/>
      <c r="R48" s="28"/>
      <c r="S48" s="28"/>
      <c r="T48" s="28"/>
      <c r="U48" s="28"/>
      <c r="V48" s="28"/>
      <c r="W48" s="28"/>
      <c r="X48" s="28"/>
    </row>
    <row r="49" spans="1:24" ht="30" customHeight="1" x14ac:dyDescent="0.25">
      <c r="A49" s="91" t="s">
        <v>74</v>
      </c>
      <c r="B49" s="100"/>
      <c r="C49" s="37"/>
      <c r="D49" s="38"/>
      <c r="E49" s="39" t="s">
        <v>33</v>
      </c>
      <c r="F49" s="35"/>
      <c r="G49" s="99"/>
      <c r="H49" s="90"/>
      <c r="I49" s="36"/>
      <c r="J49" s="27"/>
      <c r="K49" s="28"/>
      <c r="L49" s="28"/>
      <c r="M49" s="28"/>
      <c r="N49" s="28"/>
      <c r="O49" s="28"/>
      <c r="P49" s="28"/>
      <c r="Q49" s="28"/>
      <c r="R49" s="28"/>
      <c r="S49" s="28"/>
      <c r="T49" s="28"/>
      <c r="U49" s="28"/>
      <c r="V49" s="28"/>
      <c r="W49" s="28"/>
      <c r="X49" s="28"/>
    </row>
    <row r="50" spans="1:24" ht="8.25" customHeight="1" x14ac:dyDescent="0.25">
      <c r="A50" s="91"/>
      <c r="B50" s="40"/>
      <c r="C50" s="41"/>
      <c r="D50" s="41"/>
      <c r="E50" s="27"/>
      <c r="F50" s="27"/>
      <c r="G50" s="27"/>
      <c r="H50" s="71"/>
      <c r="I50" s="28"/>
      <c r="J50" s="28"/>
      <c r="K50" s="28"/>
      <c r="L50" s="28"/>
      <c r="M50" s="28"/>
      <c r="N50" s="28"/>
      <c r="O50" s="28"/>
      <c r="P50" s="28"/>
      <c r="Q50" s="28"/>
      <c r="R50" s="28"/>
      <c r="S50" s="28"/>
      <c r="T50" s="28"/>
      <c r="U50" s="28"/>
      <c r="V50" s="28"/>
      <c r="W50" s="28"/>
      <c r="X50" s="28"/>
    </row>
    <row r="51" spans="1:24" ht="30" customHeight="1" x14ac:dyDescent="0.25">
      <c r="A51" s="91" t="s">
        <v>73</v>
      </c>
      <c r="B51" s="100"/>
      <c r="C51" s="42" t="s">
        <v>75</v>
      </c>
      <c r="D51" s="106"/>
      <c r="E51" s="107"/>
      <c r="F51" s="26" t="s">
        <v>31</v>
      </c>
      <c r="G51" s="102"/>
      <c r="H51" s="71"/>
      <c r="I51" s="28"/>
      <c r="J51" s="28"/>
      <c r="K51" s="28"/>
      <c r="L51" s="28"/>
      <c r="M51" s="28"/>
      <c r="N51" s="28"/>
      <c r="O51" s="28"/>
      <c r="P51" s="28"/>
      <c r="Q51" s="28"/>
      <c r="R51" s="28"/>
      <c r="S51" s="28"/>
      <c r="T51" s="28"/>
      <c r="U51" s="28"/>
      <c r="V51" s="28"/>
      <c r="W51" s="28"/>
      <c r="X51" s="28"/>
    </row>
    <row r="52" spans="1:24" ht="8.25" customHeight="1" x14ac:dyDescent="0.25">
      <c r="A52" s="92"/>
      <c r="B52" s="93"/>
      <c r="C52" s="94"/>
      <c r="D52" s="95"/>
      <c r="E52" s="95"/>
      <c r="F52" s="62"/>
      <c r="G52" s="62"/>
      <c r="H52" s="96"/>
      <c r="I52" s="28"/>
      <c r="J52" s="28"/>
      <c r="K52" s="28"/>
      <c r="L52" s="28"/>
      <c r="M52" s="28"/>
      <c r="N52" s="28"/>
      <c r="O52" s="28"/>
      <c r="P52" s="28"/>
      <c r="Q52" s="28"/>
      <c r="R52" s="28"/>
      <c r="S52" s="28"/>
      <c r="T52" s="28"/>
      <c r="U52" s="28"/>
      <c r="V52" s="28"/>
      <c r="W52" s="28"/>
      <c r="X52" s="28"/>
    </row>
    <row r="53" spans="1:24" ht="6" customHeight="1" x14ac:dyDescent="0.25">
      <c r="A53" s="43"/>
      <c r="B53" s="40"/>
      <c r="C53" s="42"/>
      <c r="D53" s="44"/>
      <c r="E53" s="44"/>
      <c r="F53" s="27"/>
      <c r="G53" s="27"/>
      <c r="H53" s="27"/>
      <c r="I53" s="27"/>
      <c r="J53" s="28"/>
      <c r="K53" s="28"/>
      <c r="L53" s="28"/>
      <c r="M53" s="28"/>
      <c r="N53" s="28"/>
      <c r="O53" s="28"/>
      <c r="P53" s="28"/>
      <c r="Q53" s="28"/>
      <c r="R53" s="28"/>
      <c r="S53" s="28"/>
      <c r="T53" s="28"/>
      <c r="U53" s="28"/>
      <c r="V53" s="28"/>
      <c r="W53" s="28"/>
      <c r="X53" s="28"/>
    </row>
    <row r="54" spans="1:24" ht="85.5" customHeight="1" x14ac:dyDescent="0.25">
      <c r="A54" s="108" t="s">
        <v>45</v>
      </c>
      <c r="B54" s="109"/>
      <c r="C54" s="109"/>
      <c r="D54" s="109"/>
      <c r="E54" s="109"/>
      <c r="F54" s="109"/>
      <c r="G54" s="109"/>
      <c r="H54" s="110"/>
      <c r="I54" s="28"/>
      <c r="J54" s="28"/>
      <c r="K54" s="28"/>
      <c r="L54" s="28"/>
      <c r="M54" s="28"/>
      <c r="N54" s="28"/>
      <c r="O54" s="28"/>
      <c r="P54" s="28"/>
      <c r="Q54" s="28"/>
      <c r="R54" s="28"/>
      <c r="S54" s="28"/>
      <c r="T54" s="28"/>
      <c r="U54" s="28"/>
      <c r="V54" s="28"/>
      <c r="W54" s="28"/>
      <c r="X54" s="28"/>
    </row>
    <row r="55" spans="1:24" x14ac:dyDescent="0.25">
      <c r="A55" s="28"/>
      <c r="B55" s="28"/>
      <c r="C55" s="28"/>
      <c r="D55" s="28"/>
      <c r="E55" s="28"/>
      <c r="F55" s="28"/>
      <c r="G55" s="28"/>
      <c r="H55" s="28"/>
      <c r="I55" s="28"/>
      <c r="J55" s="28"/>
      <c r="K55" s="28"/>
      <c r="L55" s="28"/>
      <c r="M55" s="28"/>
      <c r="N55" s="28"/>
      <c r="O55" s="28"/>
      <c r="P55" s="28"/>
      <c r="Q55" s="28"/>
      <c r="R55" s="28"/>
      <c r="S55" s="28"/>
      <c r="T55" s="28"/>
      <c r="U55" s="28"/>
      <c r="V55" s="28"/>
      <c r="W55" s="28"/>
    </row>
    <row r="56" spans="1:24" x14ac:dyDescent="0.25">
      <c r="A56" s="28"/>
      <c r="B56" s="28"/>
      <c r="C56" s="28"/>
      <c r="D56" s="28"/>
      <c r="E56" s="28"/>
      <c r="F56" s="28"/>
      <c r="G56" s="28"/>
      <c r="H56" s="28"/>
      <c r="I56" s="28"/>
      <c r="J56" s="28"/>
      <c r="K56" s="28"/>
      <c r="L56" s="28"/>
      <c r="M56" s="28"/>
      <c r="N56" s="28"/>
      <c r="O56" s="28"/>
      <c r="P56" s="28"/>
      <c r="Q56" s="28"/>
      <c r="R56" s="28"/>
      <c r="S56" s="28"/>
      <c r="T56" s="28"/>
      <c r="U56" s="28"/>
      <c r="V56" s="28"/>
      <c r="W56" s="28"/>
    </row>
    <row r="57" spans="1:24" x14ac:dyDescent="0.25">
      <c r="A57" s="28"/>
      <c r="B57" s="28"/>
      <c r="C57" s="28"/>
      <c r="D57" s="28"/>
      <c r="E57" s="28"/>
      <c r="F57" s="28"/>
      <c r="G57" s="28"/>
      <c r="H57" s="28"/>
      <c r="I57" s="28"/>
      <c r="J57" s="28"/>
      <c r="K57" s="28"/>
      <c r="L57" s="28"/>
      <c r="M57" s="28"/>
      <c r="N57" s="28"/>
      <c r="O57" s="28"/>
      <c r="P57" s="28"/>
      <c r="Q57" s="28"/>
      <c r="R57" s="28"/>
      <c r="S57" s="28"/>
      <c r="T57" s="28"/>
      <c r="U57" s="28"/>
      <c r="V57" s="28"/>
      <c r="W57" s="28"/>
    </row>
    <row r="58" spans="1:24" x14ac:dyDescent="0.25">
      <c r="A58" s="28"/>
      <c r="B58" s="28"/>
      <c r="C58" s="28"/>
      <c r="D58" s="28"/>
      <c r="E58" s="28"/>
      <c r="F58" s="28"/>
      <c r="G58" s="28"/>
      <c r="H58" s="28"/>
      <c r="I58" s="28"/>
      <c r="J58" s="28"/>
      <c r="K58" s="28"/>
      <c r="L58" s="28"/>
      <c r="M58" s="28"/>
      <c r="N58" s="28"/>
      <c r="O58" s="28"/>
      <c r="P58" s="28"/>
      <c r="Q58" s="28"/>
      <c r="R58" s="28"/>
      <c r="S58" s="28"/>
      <c r="T58" s="28"/>
      <c r="U58" s="28"/>
      <c r="V58" s="28"/>
      <c r="W58" s="28"/>
    </row>
    <row r="59" spans="1:24" x14ac:dyDescent="0.25">
      <c r="A59" s="28"/>
      <c r="B59" s="28"/>
      <c r="C59" s="28"/>
      <c r="D59" s="28"/>
      <c r="E59" s="28"/>
      <c r="F59" s="28"/>
      <c r="G59" s="28"/>
      <c r="H59" s="28"/>
      <c r="I59" s="28"/>
      <c r="J59" s="28"/>
      <c r="K59" s="28"/>
      <c r="L59" s="28"/>
      <c r="M59" s="28"/>
      <c r="N59" s="28"/>
      <c r="O59" s="28"/>
      <c r="P59" s="28"/>
      <c r="Q59" s="28"/>
      <c r="R59" s="28"/>
      <c r="S59" s="28"/>
      <c r="T59" s="28"/>
      <c r="U59" s="28"/>
      <c r="V59" s="28"/>
      <c r="W59" s="28"/>
    </row>
    <row r="60" spans="1:24" x14ac:dyDescent="0.25">
      <c r="A60" s="28"/>
      <c r="B60" s="28"/>
      <c r="C60" s="28"/>
      <c r="D60" s="28"/>
      <c r="E60" s="28"/>
      <c r="F60" s="28"/>
      <c r="G60" s="28"/>
      <c r="H60" s="28"/>
      <c r="I60" s="28"/>
      <c r="J60" s="28"/>
      <c r="K60" s="28"/>
      <c r="L60" s="28"/>
      <c r="M60" s="28"/>
      <c r="N60" s="28"/>
      <c r="O60" s="28"/>
      <c r="P60" s="28"/>
      <c r="Q60" s="28"/>
      <c r="R60" s="28"/>
      <c r="S60" s="28"/>
      <c r="T60" s="28"/>
      <c r="U60" s="28"/>
      <c r="V60" s="28"/>
      <c r="W60" s="28"/>
    </row>
    <row r="61" spans="1:24" x14ac:dyDescent="0.25">
      <c r="A61" s="28"/>
      <c r="B61" s="28"/>
      <c r="C61" s="28"/>
      <c r="D61" s="28"/>
      <c r="E61" s="28"/>
      <c r="F61" s="28"/>
      <c r="G61" s="28"/>
      <c r="H61" s="28"/>
      <c r="I61" s="28"/>
      <c r="J61" s="28"/>
      <c r="K61" s="28"/>
      <c r="L61" s="28"/>
      <c r="M61" s="28"/>
      <c r="N61" s="28"/>
      <c r="O61" s="28"/>
      <c r="P61" s="28"/>
      <c r="Q61" s="28"/>
      <c r="R61" s="28"/>
      <c r="S61" s="28"/>
      <c r="T61" s="28"/>
      <c r="U61" s="28"/>
      <c r="V61" s="28"/>
      <c r="W61" s="28"/>
    </row>
    <row r="62" spans="1:24" x14ac:dyDescent="0.25">
      <c r="A62" s="28"/>
      <c r="B62" s="28"/>
      <c r="C62" s="28"/>
      <c r="D62" s="28"/>
      <c r="E62" s="28"/>
      <c r="F62" s="28"/>
      <c r="G62" s="28"/>
      <c r="H62" s="28"/>
      <c r="I62" s="28"/>
      <c r="J62" s="28"/>
      <c r="K62" s="28"/>
      <c r="L62" s="28"/>
      <c r="M62" s="28"/>
      <c r="N62" s="28"/>
      <c r="O62" s="28"/>
      <c r="P62" s="28"/>
      <c r="Q62" s="28"/>
      <c r="R62" s="28"/>
      <c r="S62" s="28"/>
      <c r="T62" s="28"/>
      <c r="U62" s="28"/>
      <c r="V62" s="28"/>
      <c r="W62" s="28"/>
    </row>
    <row r="63" spans="1:24" x14ac:dyDescent="0.25">
      <c r="A63" s="28"/>
      <c r="B63" s="28"/>
      <c r="C63" s="28"/>
      <c r="D63" s="28"/>
      <c r="E63" s="28"/>
      <c r="F63" s="28"/>
      <c r="G63" s="28"/>
      <c r="H63" s="28"/>
      <c r="I63" s="28"/>
      <c r="J63" s="28"/>
      <c r="K63" s="28"/>
      <c r="L63" s="28"/>
      <c r="M63" s="28"/>
      <c r="N63" s="28"/>
      <c r="O63" s="28"/>
      <c r="P63" s="28"/>
      <c r="Q63" s="28"/>
      <c r="R63" s="28"/>
      <c r="S63" s="28"/>
      <c r="T63" s="28"/>
      <c r="U63" s="28"/>
      <c r="V63" s="28"/>
      <c r="W63" s="28"/>
    </row>
    <row r="64" spans="1:24" x14ac:dyDescent="0.25">
      <c r="A64" s="28"/>
      <c r="B64" s="28"/>
      <c r="C64" s="28"/>
      <c r="D64" s="28"/>
      <c r="E64" s="28"/>
      <c r="F64" s="28"/>
      <c r="G64" s="28"/>
      <c r="H64" s="28"/>
      <c r="I64" s="28"/>
      <c r="J64" s="28"/>
      <c r="K64" s="28"/>
      <c r="L64" s="28"/>
      <c r="M64" s="28"/>
      <c r="N64" s="28"/>
      <c r="O64" s="28"/>
      <c r="P64" s="28"/>
      <c r="Q64" s="28"/>
      <c r="R64" s="28"/>
      <c r="S64" s="28"/>
      <c r="T64" s="28"/>
      <c r="U64" s="28"/>
      <c r="V64" s="28"/>
      <c r="W64" s="28"/>
    </row>
    <row r="65" spans="1:23" x14ac:dyDescent="0.25">
      <c r="A65" s="28"/>
      <c r="B65" s="28"/>
      <c r="C65" s="28"/>
      <c r="D65" s="28"/>
      <c r="E65" s="28"/>
      <c r="F65" s="28"/>
      <c r="G65" s="28"/>
      <c r="H65" s="28"/>
      <c r="I65" s="28"/>
      <c r="J65" s="28"/>
      <c r="K65" s="28"/>
      <c r="L65" s="28"/>
      <c r="M65" s="28"/>
      <c r="N65" s="28"/>
      <c r="O65" s="28"/>
      <c r="P65" s="28"/>
      <c r="Q65" s="28"/>
      <c r="R65" s="28"/>
      <c r="S65" s="28"/>
      <c r="T65" s="28"/>
      <c r="U65" s="28"/>
      <c r="V65" s="28"/>
      <c r="W65" s="28"/>
    </row>
    <row r="66" spans="1:23" x14ac:dyDescent="0.25">
      <c r="A66" s="28"/>
      <c r="B66" s="28"/>
      <c r="C66" s="28"/>
      <c r="D66" s="28"/>
      <c r="E66" s="28"/>
      <c r="F66" s="28"/>
      <c r="G66" s="28"/>
      <c r="H66" s="28"/>
      <c r="I66" s="28"/>
      <c r="J66" s="28"/>
      <c r="K66" s="28"/>
      <c r="L66" s="28"/>
      <c r="M66" s="28"/>
      <c r="N66" s="28"/>
      <c r="O66" s="28"/>
      <c r="P66" s="28"/>
      <c r="Q66" s="28"/>
      <c r="R66" s="28"/>
      <c r="S66" s="28"/>
      <c r="T66" s="28"/>
      <c r="U66" s="28"/>
      <c r="V66" s="28"/>
      <c r="W66" s="28"/>
    </row>
    <row r="67" spans="1:23" x14ac:dyDescent="0.25">
      <c r="A67" s="28"/>
      <c r="B67" s="28"/>
      <c r="C67" s="28"/>
      <c r="D67" s="28"/>
      <c r="E67" s="28"/>
      <c r="F67" s="28"/>
      <c r="G67" s="28"/>
      <c r="H67" s="28"/>
      <c r="I67" s="28"/>
      <c r="J67" s="28"/>
      <c r="K67" s="28"/>
      <c r="L67" s="28"/>
      <c r="M67" s="28"/>
      <c r="N67" s="28"/>
      <c r="O67" s="28"/>
      <c r="P67" s="28"/>
      <c r="Q67" s="28"/>
      <c r="R67" s="28"/>
      <c r="S67" s="28"/>
      <c r="T67" s="28"/>
      <c r="U67" s="28"/>
      <c r="V67" s="28"/>
      <c r="W67" s="28"/>
    </row>
    <row r="68" spans="1:23" x14ac:dyDescent="0.25">
      <c r="A68" s="28"/>
      <c r="B68" s="28"/>
      <c r="C68" s="28"/>
      <c r="D68" s="28"/>
      <c r="E68" s="28"/>
      <c r="F68" s="28"/>
      <c r="G68" s="28"/>
      <c r="H68" s="28"/>
      <c r="I68" s="28"/>
      <c r="J68" s="28"/>
      <c r="K68" s="28"/>
      <c r="L68" s="28"/>
      <c r="M68" s="28"/>
      <c r="N68" s="28"/>
      <c r="O68" s="28"/>
      <c r="P68" s="28"/>
      <c r="Q68" s="28"/>
      <c r="R68" s="28"/>
      <c r="S68" s="28"/>
      <c r="T68" s="28"/>
      <c r="U68" s="28"/>
      <c r="V68" s="28"/>
      <c r="W68" s="28"/>
    </row>
    <row r="69" spans="1:23" x14ac:dyDescent="0.25">
      <c r="A69" s="28"/>
      <c r="B69" s="28"/>
      <c r="C69" s="28"/>
      <c r="D69" s="28"/>
      <c r="E69" s="28"/>
      <c r="F69" s="28"/>
      <c r="G69" s="28"/>
      <c r="H69" s="28"/>
      <c r="I69" s="28"/>
      <c r="J69" s="28"/>
      <c r="K69" s="28"/>
      <c r="L69" s="28"/>
      <c r="M69" s="28"/>
      <c r="N69" s="28"/>
      <c r="O69" s="28"/>
      <c r="P69" s="28"/>
      <c r="Q69" s="28"/>
      <c r="R69" s="28"/>
      <c r="S69" s="28"/>
      <c r="T69" s="28"/>
      <c r="U69" s="28"/>
      <c r="V69" s="28"/>
      <c r="W69" s="28"/>
    </row>
    <row r="70" spans="1:23" x14ac:dyDescent="0.25">
      <c r="A70" s="28"/>
      <c r="B70" s="28"/>
      <c r="C70" s="28"/>
      <c r="D70" s="28"/>
      <c r="E70" s="28"/>
      <c r="F70" s="28"/>
      <c r="G70" s="28"/>
      <c r="H70" s="28"/>
      <c r="I70" s="28"/>
      <c r="J70" s="28"/>
      <c r="K70" s="28"/>
      <c r="L70" s="28"/>
      <c r="M70" s="28"/>
      <c r="N70" s="28"/>
      <c r="O70" s="28"/>
      <c r="P70" s="28"/>
      <c r="Q70" s="28"/>
      <c r="R70" s="28"/>
      <c r="S70" s="28"/>
      <c r="T70" s="28"/>
      <c r="U70" s="28"/>
      <c r="V70" s="28"/>
      <c r="W70" s="28"/>
    </row>
    <row r="71" spans="1:23" x14ac:dyDescent="0.25">
      <c r="A71" s="28"/>
      <c r="B71" s="28"/>
      <c r="C71" s="28"/>
      <c r="D71" s="28"/>
      <c r="E71" s="28"/>
      <c r="F71" s="28"/>
      <c r="G71" s="28"/>
      <c r="H71" s="28"/>
      <c r="I71" s="28"/>
      <c r="J71" s="28"/>
      <c r="K71" s="28"/>
      <c r="L71" s="28"/>
      <c r="M71" s="28"/>
      <c r="N71" s="28"/>
      <c r="O71" s="28"/>
      <c r="P71" s="28"/>
      <c r="Q71" s="28"/>
      <c r="R71" s="28"/>
      <c r="S71" s="28"/>
      <c r="T71" s="28"/>
      <c r="U71" s="28"/>
      <c r="V71" s="28"/>
      <c r="W71" s="28"/>
    </row>
    <row r="72" spans="1:23" x14ac:dyDescent="0.25">
      <c r="A72" s="28"/>
      <c r="B72" s="28"/>
      <c r="C72" s="28"/>
      <c r="D72" s="28"/>
      <c r="E72" s="28"/>
      <c r="F72" s="28"/>
      <c r="G72" s="28"/>
      <c r="H72" s="28"/>
      <c r="I72" s="28"/>
      <c r="J72" s="28"/>
      <c r="K72" s="28"/>
      <c r="L72" s="28"/>
      <c r="M72" s="28"/>
      <c r="N72" s="28"/>
      <c r="O72" s="28"/>
      <c r="P72" s="28"/>
      <c r="Q72" s="28"/>
      <c r="R72" s="28"/>
      <c r="S72" s="28"/>
      <c r="T72" s="28"/>
      <c r="U72" s="28"/>
      <c r="V72" s="28"/>
      <c r="W72" s="28"/>
    </row>
    <row r="73" spans="1:23" x14ac:dyDescent="0.25">
      <c r="A73" s="28"/>
      <c r="B73" s="28"/>
      <c r="C73" s="28"/>
      <c r="D73" s="28"/>
      <c r="E73" s="28"/>
      <c r="F73" s="28"/>
      <c r="G73" s="28"/>
      <c r="H73" s="28"/>
      <c r="I73" s="28"/>
      <c r="J73" s="28"/>
      <c r="K73" s="28"/>
      <c r="L73" s="28"/>
      <c r="M73" s="28"/>
      <c r="N73" s="28"/>
      <c r="O73" s="28"/>
      <c r="P73" s="28"/>
      <c r="Q73" s="28"/>
      <c r="R73" s="28"/>
      <c r="S73" s="28"/>
      <c r="T73" s="28"/>
      <c r="U73" s="28"/>
      <c r="V73" s="28"/>
      <c r="W73" s="28"/>
    </row>
    <row r="74" spans="1:23" x14ac:dyDescent="0.25">
      <c r="A74" s="28"/>
      <c r="B74" s="28"/>
      <c r="C74" s="28"/>
      <c r="D74" s="28"/>
      <c r="E74" s="28"/>
      <c r="F74" s="28"/>
      <c r="G74" s="28"/>
      <c r="H74" s="28"/>
      <c r="I74" s="28"/>
      <c r="J74" s="28"/>
      <c r="K74" s="28"/>
      <c r="L74" s="28"/>
      <c r="M74" s="28"/>
      <c r="N74" s="28"/>
      <c r="O74" s="28"/>
      <c r="P74" s="28"/>
      <c r="Q74" s="28"/>
      <c r="R74" s="28"/>
      <c r="S74" s="28"/>
      <c r="T74" s="28"/>
      <c r="U74" s="28"/>
      <c r="V74" s="28"/>
      <c r="W74" s="28"/>
    </row>
    <row r="75" spans="1:23" x14ac:dyDescent="0.25">
      <c r="A75" s="28"/>
      <c r="B75" s="28"/>
      <c r="C75" s="28"/>
      <c r="D75" s="28"/>
      <c r="E75" s="28"/>
      <c r="F75" s="28"/>
      <c r="G75" s="28"/>
      <c r="H75" s="28"/>
      <c r="I75" s="28"/>
      <c r="J75" s="28"/>
      <c r="K75" s="28"/>
      <c r="L75" s="28"/>
      <c r="M75" s="28"/>
      <c r="N75" s="28"/>
      <c r="O75" s="28"/>
      <c r="P75" s="28"/>
      <c r="Q75" s="28"/>
      <c r="R75" s="28"/>
      <c r="S75" s="28"/>
      <c r="T75" s="28"/>
      <c r="U75" s="28"/>
      <c r="V75" s="28"/>
      <c r="W75" s="28"/>
    </row>
    <row r="76" spans="1:23" x14ac:dyDescent="0.25">
      <c r="A76" s="28"/>
      <c r="B76" s="28"/>
      <c r="C76" s="28"/>
      <c r="D76" s="28"/>
      <c r="E76" s="28"/>
      <c r="F76" s="28"/>
      <c r="G76" s="28"/>
      <c r="H76" s="28"/>
      <c r="I76" s="28"/>
      <c r="J76" s="28"/>
      <c r="K76" s="28"/>
      <c r="L76" s="28"/>
      <c r="M76" s="28"/>
      <c r="N76" s="28"/>
      <c r="O76" s="28"/>
      <c r="P76" s="28"/>
      <c r="Q76" s="28"/>
      <c r="R76" s="28"/>
      <c r="S76" s="28"/>
      <c r="T76" s="28"/>
      <c r="U76" s="28"/>
      <c r="V76" s="28"/>
      <c r="W76" s="28"/>
    </row>
    <row r="77" spans="1:23" x14ac:dyDescent="0.25">
      <c r="A77" s="28"/>
      <c r="B77" s="28"/>
      <c r="C77" s="28"/>
      <c r="D77" s="28"/>
      <c r="E77" s="28"/>
      <c r="F77" s="28"/>
      <c r="G77" s="28"/>
      <c r="H77" s="28"/>
      <c r="I77" s="28"/>
      <c r="J77" s="28"/>
      <c r="K77" s="28"/>
      <c r="L77" s="28"/>
      <c r="M77" s="28"/>
      <c r="N77" s="28"/>
      <c r="O77" s="28"/>
      <c r="P77" s="28"/>
      <c r="Q77" s="28"/>
      <c r="R77" s="28"/>
      <c r="S77" s="28"/>
      <c r="T77" s="28"/>
      <c r="U77" s="28"/>
      <c r="V77" s="28"/>
      <c r="W77" s="28"/>
    </row>
  </sheetData>
  <mergeCells count="26">
    <mergeCell ref="B25:G25"/>
    <mergeCell ref="A21:H21"/>
    <mergeCell ref="A23:H23"/>
    <mergeCell ref="A54:H54"/>
    <mergeCell ref="B48:D48"/>
    <mergeCell ref="D51:E51"/>
    <mergeCell ref="E48:F48"/>
    <mergeCell ref="E49:F49"/>
    <mergeCell ref="A27:G27"/>
    <mergeCell ref="A37:G37"/>
    <mergeCell ref="A19:H19"/>
    <mergeCell ref="B8:D8"/>
    <mergeCell ref="B9:D9"/>
    <mergeCell ref="B12:D12"/>
    <mergeCell ref="B11:D11"/>
    <mergeCell ref="B10:D10"/>
    <mergeCell ref="A1:H1"/>
    <mergeCell ref="B4:D4"/>
    <mergeCell ref="B2:F3"/>
    <mergeCell ref="A15:H15"/>
    <mergeCell ref="A17:H17"/>
    <mergeCell ref="G2:H3"/>
    <mergeCell ref="G4:H4"/>
    <mergeCell ref="E4:F4"/>
    <mergeCell ref="A5:H5"/>
    <mergeCell ref="A2:A4"/>
  </mergeCells>
  <printOptions horizontalCentered="1"/>
  <pageMargins left="0.39370078740157483" right="0.39370078740157483" top="0.74803149606299213" bottom="0.74803149606299213" header="0.31496062992125984" footer="0.31496062992125984"/>
  <pageSetup scale="88"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5"/>
  <sheetViews>
    <sheetView showGridLines="0" zoomScaleNormal="100" workbookViewId="0">
      <selection activeCell="A102" sqref="A102"/>
    </sheetView>
  </sheetViews>
  <sheetFormatPr baseColWidth="10" defaultColWidth="9.140625" defaultRowHeight="15" x14ac:dyDescent="0.25"/>
  <cols>
    <col min="1" max="1" width="40.7109375" customWidth="1"/>
    <col min="2" max="2" width="27.85546875" customWidth="1"/>
    <col min="3" max="3" width="21.85546875" bestFit="1" customWidth="1"/>
    <col min="4" max="4" width="30.7109375" customWidth="1"/>
    <col min="5" max="5" width="26.28515625" customWidth="1"/>
    <col min="6" max="6" width="15.5703125" style="138" customWidth="1"/>
    <col min="24" max="24" width="24.28515625" customWidth="1"/>
  </cols>
  <sheetData>
    <row r="1" spans="1:25" ht="30" customHeight="1" x14ac:dyDescent="0.25">
      <c r="A1" s="46"/>
      <c r="B1" s="47" t="s">
        <v>61</v>
      </c>
      <c r="C1" s="47"/>
      <c r="D1" s="47"/>
      <c r="E1" s="47"/>
      <c r="F1" s="124" t="s">
        <v>55</v>
      </c>
      <c r="I1" s="13" t="s">
        <v>4</v>
      </c>
    </row>
    <row r="2" spans="1:25" ht="30" customHeight="1" x14ac:dyDescent="0.25">
      <c r="A2" s="46"/>
      <c r="B2" s="47"/>
      <c r="C2" s="47"/>
      <c r="D2" s="47"/>
      <c r="E2" s="47"/>
      <c r="F2" s="125"/>
      <c r="I2" s="13" t="s">
        <v>37</v>
      </c>
    </row>
    <row r="3" spans="1:25" ht="38.25" customHeight="1" x14ac:dyDescent="0.25">
      <c r="A3" s="46"/>
      <c r="B3" s="51" t="s">
        <v>81</v>
      </c>
      <c r="C3" s="51"/>
      <c r="D3" s="126" t="s">
        <v>82</v>
      </c>
      <c r="E3" s="46" t="s">
        <v>83</v>
      </c>
      <c r="F3" s="46"/>
      <c r="I3" s="13" t="s">
        <v>49</v>
      </c>
    </row>
    <row r="4" spans="1:25" ht="17.25" customHeight="1" x14ac:dyDescent="0.25">
      <c r="A4" s="127" t="s">
        <v>62</v>
      </c>
      <c r="B4" s="128"/>
      <c r="C4" s="128"/>
      <c r="D4" s="128"/>
      <c r="E4" s="128"/>
      <c r="F4" s="129"/>
      <c r="G4" s="12"/>
      <c r="H4" s="9"/>
      <c r="I4" s="13" t="s">
        <v>50</v>
      </c>
      <c r="J4" s="9"/>
      <c r="K4" s="9"/>
    </row>
    <row r="5" spans="1:25" ht="6.75" customHeight="1" x14ac:dyDescent="0.25">
      <c r="F5" s="136"/>
      <c r="G5" s="9"/>
      <c r="H5" s="9"/>
      <c r="I5" s="13" t="s">
        <v>51</v>
      </c>
      <c r="J5" s="9"/>
      <c r="K5" s="9"/>
      <c r="M5" s="9"/>
    </row>
    <row r="6" spans="1:25" ht="41.25" customHeight="1" x14ac:dyDescent="0.25">
      <c r="A6" s="130" t="s">
        <v>48</v>
      </c>
      <c r="B6" s="131" t="s">
        <v>19</v>
      </c>
      <c r="C6" s="131"/>
      <c r="D6" s="130" t="s">
        <v>18</v>
      </c>
      <c r="E6" s="130" t="s">
        <v>20</v>
      </c>
      <c r="F6" s="130" t="s">
        <v>20</v>
      </c>
      <c r="G6" s="2"/>
      <c r="H6" s="2"/>
      <c r="I6" s="13" t="s">
        <v>47</v>
      </c>
      <c r="J6" s="9"/>
      <c r="K6" s="9"/>
      <c r="M6" s="21"/>
      <c r="X6" s="11" t="s">
        <v>4</v>
      </c>
      <c r="Y6">
        <v>10</v>
      </c>
    </row>
    <row r="7" spans="1:25" ht="27" customHeight="1" x14ac:dyDescent="0.25">
      <c r="A7" s="140" t="s">
        <v>56</v>
      </c>
      <c r="B7" s="140"/>
      <c r="C7" s="140"/>
      <c r="D7" s="140"/>
      <c r="E7" s="141" t="s">
        <v>21</v>
      </c>
      <c r="F7" s="142">
        <f>(SUM(F8:F12)/5)*10</f>
        <v>90</v>
      </c>
      <c r="G7" s="2"/>
      <c r="H7" s="2"/>
      <c r="I7" s="9"/>
      <c r="J7" s="9"/>
      <c r="K7" s="9"/>
      <c r="M7" s="21"/>
      <c r="X7" s="11" t="s">
        <v>37</v>
      </c>
      <c r="Y7">
        <v>5</v>
      </c>
    </row>
    <row r="8" spans="1:25" ht="51" customHeight="1" x14ac:dyDescent="0.25">
      <c r="A8" s="139" t="s">
        <v>84</v>
      </c>
      <c r="B8" s="146"/>
      <c r="C8" s="146"/>
      <c r="D8" s="147"/>
      <c r="E8" s="132" t="s">
        <v>4</v>
      </c>
      <c r="F8" s="135">
        <f>VLOOKUP(E8,$X$6:$Y$11,2,FALSE)</f>
        <v>10</v>
      </c>
      <c r="G8" s="2"/>
      <c r="H8" s="2"/>
      <c r="I8" s="9"/>
      <c r="J8" s="9"/>
      <c r="K8" s="9"/>
      <c r="M8" s="19"/>
      <c r="X8" s="11" t="s">
        <v>49</v>
      </c>
      <c r="Y8">
        <v>0</v>
      </c>
    </row>
    <row r="9" spans="1:25" ht="72.75" customHeight="1" x14ac:dyDescent="0.25">
      <c r="A9" s="139" t="s">
        <v>85</v>
      </c>
      <c r="B9" s="146"/>
      <c r="C9" s="146"/>
      <c r="D9" s="147"/>
      <c r="E9" s="132" t="s">
        <v>37</v>
      </c>
      <c r="F9" s="135">
        <f t="shared" ref="F9:F64" si="0">VLOOKUP(E9,$X$6:$Y$11,2,FALSE)</f>
        <v>5</v>
      </c>
      <c r="G9" s="2"/>
      <c r="H9" s="2"/>
      <c r="I9" s="9"/>
      <c r="J9" s="9"/>
      <c r="K9" s="9"/>
      <c r="M9" s="19"/>
      <c r="X9" s="11" t="s">
        <v>50</v>
      </c>
      <c r="Y9">
        <v>0</v>
      </c>
    </row>
    <row r="10" spans="1:25" ht="48.75" customHeight="1" x14ac:dyDescent="0.25">
      <c r="A10" s="139" t="s">
        <v>86</v>
      </c>
      <c r="B10" s="146"/>
      <c r="C10" s="146"/>
      <c r="D10" s="147"/>
      <c r="E10" s="132" t="s">
        <v>4</v>
      </c>
      <c r="F10" s="135">
        <f t="shared" si="0"/>
        <v>10</v>
      </c>
      <c r="G10" s="2"/>
      <c r="H10" s="2"/>
      <c r="I10" s="9"/>
      <c r="J10" s="9"/>
      <c r="K10" s="9"/>
      <c r="M10" s="19"/>
      <c r="X10" s="20" t="s">
        <v>51</v>
      </c>
      <c r="Y10">
        <v>2</v>
      </c>
    </row>
    <row r="11" spans="1:25" ht="41.25" customHeight="1" x14ac:dyDescent="0.25">
      <c r="A11" s="139" t="s">
        <v>87</v>
      </c>
      <c r="B11" s="146"/>
      <c r="C11" s="146"/>
      <c r="D11" s="147"/>
      <c r="E11" s="132" t="s">
        <v>4</v>
      </c>
      <c r="F11" s="135">
        <f t="shared" si="0"/>
        <v>10</v>
      </c>
      <c r="G11" s="2"/>
      <c r="H11" s="2"/>
      <c r="I11" s="9"/>
      <c r="J11" s="9"/>
      <c r="K11" s="9"/>
      <c r="M11" s="19"/>
      <c r="X11" s="11" t="s">
        <v>47</v>
      </c>
      <c r="Y11">
        <v>7</v>
      </c>
    </row>
    <row r="12" spans="1:25" ht="64.5" customHeight="1" x14ac:dyDescent="0.25">
      <c r="A12" s="139" t="s">
        <v>88</v>
      </c>
      <c r="B12" s="146"/>
      <c r="C12" s="146"/>
      <c r="D12" s="147"/>
      <c r="E12" s="132" t="s">
        <v>4</v>
      </c>
      <c r="F12" s="135">
        <f t="shared" si="0"/>
        <v>10</v>
      </c>
      <c r="G12" s="2"/>
      <c r="H12" s="2"/>
      <c r="I12" s="9"/>
      <c r="J12" s="9"/>
      <c r="K12" s="9"/>
      <c r="M12" s="19"/>
    </row>
    <row r="13" spans="1:25" ht="27" customHeight="1" x14ac:dyDescent="0.25">
      <c r="A13" s="143" t="s">
        <v>57</v>
      </c>
      <c r="B13" s="144"/>
      <c r="C13" s="144"/>
      <c r="D13" s="145"/>
      <c r="E13" s="141" t="s">
        <v>21</v>
      </c>
      <c r="F13" s="142">
        <f>AVERAGE(F14:F19)*10</f>
        <v>51.666666666666671</v>
      </c>
      <c r="G13" s="2"/>
      <c r="H13" s="2"/>
      <c r="I13" s="9"/>
      <c r="J13" s="9"/>
      <c r="K13" s="9"/>
      <c r="M13" s="19"/>
    </row>
    <row r="14" spans="1:25" ht="54" customHeight="1" x14ac:dyDescent="0.25">
      <c r="A14" s="134" t="s">
        <v>89</v>
      </c>
      <c r="B14" s="146"/>
      <c r="C14" s="146"/>
      <c r="D14" s="147"/>
      <c r="E14" s="132" t="s">
        <v>47</v>
      </c>
      <c r="F14" s="135">
        <f t="shared" si="0"/>
        <v>7</v>
      </c>
      <c r="G14" s="1"/>
      <c r="H14" s="1"/>
    </row>
    <row r="15" spans="1:25" ht="66.75" customHeight="1" x14ac:dyDescent="0.25">
      <c r="A15" s="134" t="s">
        <v>90</v>
      </c>
      <c r="B15" s="146"/>
      <c r="C15" s="146"/>
      <c r="D15" s="147"/>
      <c r="E15" s="132" t="s">
        <v>37</v>
      </c>
      <c r="F15" s="135">
        <f t="shared" si="0"/>
        <v>5</v>
      </c>
      <c r="G15" s="1"/>
      <c r="H15" s="1"/>
    </row>
    <row r="16" spans="1:25" ht="39" customHeight="1" x14ac:dyDescent="0.25">
      <c r="A16" s="134" t="s">
        <v>91</v>
      </c>
      <c r="B16" s="146"/>
      <c r="C16" s="146"/>
      <c r="D16" s="147"/>
      <c r="E16" s="132" t="s">
        <v>37</v>
      </c>
      <c r="F16" s="135">
        <f t="shared" si="0"/>
        <v>5</v>
      </c>
      <c r="G16" s="1"/>
      <c r="H16" s="1"/>
    </row>
    <row r="17" spans="1:8" ht="39" customHeight="1" x14ac:dyDescent="0.25">
      <c r="A17" s="134" t="s">
        <v>92</v>
      </c>
      <c r="B17" s="146"/>
      <c r="C17" s="146"/>
      <c r="D17" s="147"/>
      <c r="E17" s="132" t="s">
        <v>51</v>
      </c>
      <c r="F17" s="135">
        <f t="shared" si="0"/>
        <v>2</v>
      </c>
      <c r="G17" s="1"/>
      <c r="H17" s="1"/>
    </row>
    <row r="18" spans="1:8" ht="54" customHeight="1" x14ac:dyDescent="0.25">
      <c r="A18" s="134" t="s">
        <v>93</v>
      </c>
      <c r="B18" s="146"/>
      <c r="C18" s="146"/>
      <c r="D18" s="147"/>
      <c r="E18" s="132" t="s">
        <v>47</v>
      </c>
      <c r="F18" s="135">
        <f t="shared" si="0"/>
        <v>7</v>
      </c>
      <c r="G18" s="1"/>
      <c r="H18" s="1"/>
    </row>
    <row r="19" spans="1:8" ht="63.75" customHeight="1" x14ac:dyDescent="0.25">
      <c r="A19" s="134" t="s">
        <v>94</v>
      </c>
      <c r="B19" s="146"/>
      <c r="C19" s="146"/>
      <c r="D19" s="147"/>
      <c r="E19" s="132" t="s">
        <v>37</v>
      </c>
      <c r="F19" s="135">
        <f t="shared" si="0"/>
        <v>5</v>
      </c>
      <c r="G19" s="1"/>
      <c r="H19" s="1"/>
    </row>
    <row r="20" spans="1:8" ht="30" customHeight="1" x14ac:dyDescent="0.25">
      <c r="A20" s="151" t="s">
        <v>101</v>
      </c>
      <c r="B20" s="152"/>
      <c r="C20" s="152"/>
      <c r="D20" s="153"/>
      <c r="E20" s="141" t="s">
        <v>21</v>
      </c>
      <c r="F20" s="154">
        <f>AVERAGE(F21:F28)*10</f>
        <v>58.75</v>
      </c>
      <c r="G20" s="1"/>
      <c r="H20" s="1"/>
    </row>
    <row r="21" spans="1:8" ht="41.25" customHeight="1" x14ac:dyDescent="0.25">
      <c r="A21" s="139" t="s">
        <v>60</v>
      </c>
      <c r="B21" s="146"/>
      <c r="C21" s="146"/>
      <c r="D21" s="147"/>
      <c r="E21" s="132" t="s">
        <v>4</v>
      </c>
      <c r="F21" s="135">
        <f t="shared" si="0"/>
        <v>10</v>
      </c>
      <c r="G21" s="1"/>
      <c r="H21" s="1"/>
    </row>
    <row r="22" spans="1:8" ht="75.75" customHeight="1" x14ac:dyDescent="0.25">
      <c r="A22" s="134" t="s">
        <v>95</v>
      </c>
      <c r="B22" s="146"/>
      <c r="C22" s="146"/>
      <c r="D22" s="147"/>
      <c r="E22" s="132" t="s">
        <v>37</v>
      </c>
      <c r="F22" s="135">
        <f t="shared" si="0"/>
        <v>5</v>
      </c>
      <c r="G22" s="1"/>
      <c r="H22" s="1"/>
    </row>
    <row r="23" spans="1:8" ht="20.25" customHeight="1" x14ac:dyDescent="0.25">
      <c r="A23" s="134" t="s">
        <v>58</v>
      </c>
      <c r="B23" s="146"/>
      <c r="C23" s="146"/>
      <c r="D23" s="147"/>
      <c r="E23" s="132" t="s">
        <v>4</v>
      </c>
      <c r="F23" s="135">
        <f t="shared" si="0"/>
        <v>10</v>
      </c>
      <c r="G23" s="1"/>
      <c r="H23" s="1"/>
    </row>
    <row r="24" spans="1:8" ht="70.5" customHeight="1" x14ac:dyDescent="0.25">
      <c r="A24" s="134" t="s">
        <v>96</v>
      </c>
      <c r="B24" s="146"/>
      <c r="C24" s="146"/>
      <c r="D24" s="147"/>
      <c r="E24" s="132" t="s">
        <v>4</v>
      </c>
      <c r="F24" s="135">
        <f t="shared" si="0"/>
        <v>10</v>
      </c>
      <c r="G24" s="1"/>
      <c r="H24" s="1"/>
    </row>
    <row r="25" spans="1:8" ht="57" customHeight="1" x14ac:dyDescent="0.25">
      <c r="A25" s="134" t="s">
        <v>97</v>
      </c>
      <c r="B25" s="146"/>
      <c r="C25" s="146"/>
      <c r="D25" s="147"/>
      <c r="E25" s="132" t="s">
        <v>51</v>
      </c>
      <c r="F25" s="135">
        <f t="shared" si="0"/>
        <v>2</v>
      </c>
      <c r="G25" s="1"/>
      <c r="H25" s="1"/>
    </row>
    <row r="26" spans="1:8" ht="57" customHeight="1" x14ac:dyDescent="0.25">
      <c r="A26" s="134" t="s">
        <v>98</v>
      </c>
      <c r="B26" s="146"/>
      <c r="C26" s="146"/>
      <c r="D26" s="147"/>
      <c r="E26" s="132" t="s">
        <v>50</v>
      </c>
      <c r="F26" s="135">
        <f t="shared" si="0"/>
        <v>0</v>
      </c>
      <c r="G26" s="1"/>
      <c r="H26" s="1"/>
    </row>
    <row r="27" spans="1:8" ht="72" customHeight="1" x14ac:dyDescent="0.25">
      <c r="A27" s="134" t="s">
        <v>99</v>
      </c>
      <c r="B27" s="146"/>
      <c r="C27" s="146"/>
      <c r="D27" s="147"/>
      <c r="E27" s="132" t="s">
        <v>37</v>
      </c>
      <c r="F27" s="135">
        <f t="shared" si="0"/>
        <v>5</v>
      </c>
      <c r="G27" s="1"/>
      <c r="H27" s="1"/>
    </row>
    <row r="28" spans="1:8" ht="54.75" customHeight="1" x14ac:dyDescent="0.25">
      <c r="A28" s="134" t="s">
        <v>100</v>
      </c>
      <c r="B28" s="146"/>
      <c r="C28" s="146"/>
      <c r="D28" s="147"/>
      <c r="E28" s="132" t="s">
        <v>37</v>
      </c>
      <c r="F28" s="135">
        <f t="shared" si="0"/>
        <v>5</v>
      </c>
      <c r="G28" s="1"/>
      <c r="H28" s="1"/>
    </row>
    <row r="29" spans="1:8" ht="27" customHeight="1" x14ac:dyDescent="0.25">
      <c r="A29" s="151" t="s">
        <v>107</v>
      </c>
      <c r="B29" s="152"/>
      <c r="C29" s="152"/>
      <c r="D29" s="153"/>
      <c r="E29" s="141" t="s">
        <v>21</v>
      </c>
      <c r="F29" s="156">
        <f>AVERAGE(F30:F35)*10</f>
        <v>65</v>
      </c>
      <c r="G29" s="1"/>
      <c r="H29" s="1"/>
    </row>
    <row r="30" spans="1:8" ht="70.5" customHeight="1" x14ac:dyDescent="0.25">
      <c r="A30" s="139" t="s">
        <v>108</v>
      </c>
      <c r="B30" s="146"/>
      <c r="C30" s="146"/>
      <c r="D30" s="147"/>
      <c r="E30" s="132" t="s">
        <v>4</v>
      </c>
      <c r="F30" s="135">
        <f t="shared" si="0"/>
        <v>10</v>
      </c>
      <c r="G30" s="1"/>
      <c r="H30" s="1"/>
    </row>
    <row r="31" spans="1:8" ht="58.5" customHeight="1" x14ac:dyDescent="0.25">
      <c r="A31" s="139" t="s">
        <v>103</v>
      </c>
      <c r="B31" s="146"/>
      <c r="C31" s="146"/>
      <c r="D31" s="147"/>
      <c r="E31" s="132" t="s">
        <v>37</v>
      </c>
      <c r="F31" s="135">
        <f t="shared" si="0"/>
        <v>5</v>
      </c>
      <c r="G31" s="1"/>
      <c r="H31" s="1"/>
    </row>
    <row r="32" spans="1:8" ht="72" customHeight="1" x14ac:dyDescent="0.25">
      <c r="A32" s="139" t="s">
        <v>104</v>
      </c>
      <c r="B32" s="146"/>
      <c r="C32" s="146"/>
      <c r="D32" s="147"/>
      <c r="E32" s="132" t="s">
        <v>47</v>
      </c>
      <c r="F32" s="135">
        <f t="shared" si="0"/>
        <v>7</v>
      </c>
      <c r="G32" s="1"/>
      <c r="H32" s="1"/>
    </row>
    <row r="33" spans="1:8" ht="72" customHeight="1" x14ac:dyDescent="0.25">
      <c r="A33" s="139" t="s">
        <v>105</v>
      </c>
      <c r="B33" s="146"/>
      <c r="C33" s="146"/>
      <c r="D33" s="147"/>
      <c r="E33" s="132" t="s">
        <v>49</v>
      </c>
      <c r="F33" s="135">
        <f t="shared" si="0"/>
        <v>0</v>
      </c>
      <c r="G33" s="1"/>
      <c r="H33" s="1"/>
    </row>
    <row r="34" spans="1:8" ht="66" customHeight="1" x14ac:dyDescent="0.25">
      <c r="A34" s="139" t="s">
        <v>106</v>
      </c>
      <c r="B34" s="146"/>
      <c r="C34" s="146"/>
      <c r="D34" s="147"/>
      <c r="E34" s="132" t="s">
        <v>47</v>
      </c>
      <c r="F34" s="135">
        <f t="shared" si="0"/>
        <v>7</v>
      </c>
      <c r="G34" s="1"/>
      <c r="H34" s="1"/>
    </row>
    <row r="35" spans="1:8" ht="129.75" customHeight="1" x14ac:dyDescent="0.25">
      <c r="A35" s="139" t="s">
        <v>109</v>
      </c>
      <c r="B35" s="146"/>
      <c r="C35" s="146"/>
      <c r="D35" s="147"/>
      <c r="E35" s="132" t="s">
        <v>4</v>
      </c>
      <c r="F35" s="135">
        <f t="shared" si="0"/>
        <v>10</v>
      </c>
      <c r="G35" s="1"/>
      <c r="H35" s="1"/>
    </row>
    <row r="36" spans="1:8" ht="24" customHeight="1" x14ac:dyDescent="0.25">
      <c r="A36" s="151" t="s">
        <v>102</v>
      </c>
      <c r="B36" s="152"/>
      <c r="C36" s="152"/>
      <c r="D36" s="153"/>
      <c r="E36" s="141" t="s">
        <v>21</v>
      </c>
      <c r="F36" s="157">
        <f>AVERAGE(F37:F41)*10</f>
        <v>84</v>
      </c>
      <c r="G36" s="1"/>
      <c r="H36" s="1"/>
    </row>
    <row r="37" spans="1:8" ht="50.25" customHeight="1" x14ac:dyDescent="0.25">
      <c r="A37" s="134" t="s">
        <v>110</v>
      </c>
      <c r="B37" s="146"/>
      <c r="C37" s="146"/>
      <c r="D37" s="147"/>
      <c r="E37" s="132" t="s">
        <v>37</v>
      </c>
      <c r="F37" s="135">
        <f t="shared" si="0"/>
        <v>5</v>
      </c>
      <c r="G37" s="1"/>
      <c r="H37" s="1"/>
    </row>
    <row r="38" spans="1:8" ht="58.5" customHeight="1" x14ac:dyDescent="0.25">
      <c r="A38" s="134" t="s">
        <v>111</v>
      </c>
      <c r="B38" s="146"/>
      <c r="C38" s="146"/>
      <c r="D38" s="147"/>
      <c r="E38" s="132" t="s">
        <v>4</v>
      </c>
      <c r="F38" s="135">
        <f t="shared" si="0"/>
        <v>10</v>
      </c>
      <c r="G38" s="1"/>
      <c r="H38" s="1"/>
    </row>
    <row r="39" spans="1:8" ht="88.5" customHeight="1" x14ac:dyDescent="0.25">
      <c r="A39" s="134" t="s">
        <v>112</v>
      </c>
      <c r="B39" s="146"/>
      <c r="C39" s="146"/>
      <c r="D39" s="147"/>
      <c r="E39" s="132" t="s">
        <v>47</v>
      </c>
      <c r="F39" s="135">
        <f t="shared" si="0"/>
        <v>7</v>
      </c>
      <c r="G39" s="1"/>
      <c r="H39" s="1"/>
    </row>
    <row r="40" spans="1:8" ht="66" customHeight="1" x14ac:dyDescent="0.25">
      <c r="A40" s="134" t="s">
        <v>113</v>
      </c>
      <c r="B40" s="146"/>
      <c r="C40" s="146"/>
      <c r="D40" s="147"/>
      <c r="E40" s="132" t="s">
        <v>4</v>
      </c>
      <c r="F40" s="135">
        <f t="shared" si="0"/>
        <v>10</v>
      </c>
      <c r="G40" s="1"/>
      <c r="H40" s="1"/>
    </row>
    <row r="41" spans="1:8" ht="66" customHeight="1" x14ac:dyDescent="0.25">
      <c r="A41" s="134" t="s">
        <v>114</v>
      </c>
      <c r="B41" s="146"/>
      <c r="C41" s="146"/>
      <c r="D41" s="147"/>
      <c r="E41" s="132" t="s">
        <v>4</v>
      </c>
      <c r="F41" s="135">
        <f t="shared" si="0"/>
        <v>10</v>
      </c>
      <c r="G41" s="1"/>
      <c r="H41" s="1"/>
    </row>
    <row r="42" spans="1:8" ht="26.25" customHeight="1" x14ac:dyDescent="0.25">
      <c r="A42" s="151" t="s">
        <v>122</v>
      </c>
      <c r="B42" s="152"/>
      <c r="C42" s="152"/>
      <c r="D42" s="153"/>
      <c r="E42" s="141" t="s">
        <v>21</v>
      </c>
      <c r="F42" s="156">
        <f>AVERAGE(F43:F49)*10</f>
        <v>92.857142857142861</v>
      </c>
      <c r="G42" s="1"/>
      <c r="H42" s="1"/>
    </row>
    <row r="43" spans="1:8" ht="72" customHeight="1" x14ac:dyDescent="0.25">
      <c r="A43" s="134" t="s">
        <v>115</v>
      </c>
      <c r="B43" s="146"/>
      <c r="C43" s="146"/>
      <c r="D43" s="147"/>
      <c r="E43" s="132" t="s">
        <v>37</v>
      </c>
      <c r="F43" s="135">
        <f t="shared" si="0"/>
        <v>5</v>
      </c>
      <c r="G43" s="1"/>
      <c r="H43" s="1"/>
    </row>
    <row r="44" spans="1:8" ht="59.25" customHeight="1" x14ac:dyDescent="0.25">
      <c r="A44" s="134" t="s">
        <v>116</v>
      </c>
      <c r="B44" s="146"/>
      <c r="C44" s="146"/>
      <c r="D44" s="147"/>
      <c r="E44" s="132" t="s">
        <v>4</v>
      </c>
      <c r="F44" s="135">
        <f t="shared" si="0"/>
        <v>10</v>
      </c>
      <c r="G44" s="1"/>
      <c r="H44" s="1"/>
    </row>
    <row r="45" spans="1:8" ht="57.75" customHeight="1" x14ac:dyDescent="0.25">
      <c r="A45" s="134" t="s">
        <v>117</v>
      </c>
      <c r="B45" s="146"/>
      <c r="C45" s="146"/>
      <c r="D45" s="147"/>
      <c r="E45" s="132" t="s">
        <v>4</v>
      </c>
      <c r="F45" s="135">
        <f t="shared" si="0"/>
        <v>10</v>
      </c>
      <c r="G45" s="1"/>
      <c r="H45" s="1"/>
    </row>
    <row r="46" spans="1:8" ht="69.75" customHeight="1" x14ac:dyDescent="0.25">
      <c r="A46" s="134" t="s">
        <v>118</v>
      </c>
      <c r="B46" s="146"/>
      <c r="C46" s="146"/>
      <c r="D46" s="147"/>
      <c r="E46" s="132" t="s">
        <v>4</v>
      </c>
      <c r="F46" s="135">
        <f t="shared" si="0"/>
        <v>10</v>
      </c>
      <c r="G46" s="1"/>
      <c r="H46" s="1"/>
    </row>
    <row r="47" spans="1:8" ht="40.5" customHeight="1" x14ac:dyDescent="0.25">
      <c r="A47" s="134" t="s">
        <v>119</v>
      </c>
      <c r="B47" s="146"/>
      <c r="C47" s="146"/>
      <c r="D47" s="147"/>
      <c r="E47" s="132" t="s">
        <v>4</v>
      </c>
      <c r="F47" s="135">
        <f t="shared" si="0"/>
        <v>10</v>
      </c>
      <c r="G47" s="1"/>
      <c r="H47" s="1"/>
    </row>
    <row r="48" spans="1:8" ht="41.25" customHeight="1" x14ac:dyDescent="0.25">
      <c r="A48" s="134" t="s">
        <v>120</v>
      </c>
      <c r="B48" s="146"/>
      <c r="C48" s="146"/>
      <c r="D48" s="147"/>
      <c r="E48" s="132" t="s">
        <v>4</v>
      </c>
      <c r="F48" s="135">
        <f t="shared" si="0"/>
        <v>10</v>
      </c>
      <c r="G48" s="1"/>
      <c r="H48" s="1"/>
    </row>
    <row r="49" spans="1:8" ht="54.75" customHeight="1" x14ac:dyDescent="0.25">
      <c r="A49" s="134" t="s">
        <v>121</v>
      </c>
      <c r="B49" s="146"/>
      <c r="C49" s="146"/>
      <c r="D49" s="147"/>
      <c r="E49" s="132" t="s">
        <v>4</v>
      </c>
      <c r="F49" s="135">
        <f t="shared" si="0"/>
        <v>10</v>
      </c>
      <c r="G49" s="1"/>
      <c r="H49" s="1"/>
    </row>
    <row r="50" spans="1:8" ht="27" customHeight="1" x14ac:dyDescent="0.25">
      <c r="A50" s="148" t="s">
        <v>123</v>
      </c>
      <c r="B50" s="149"/>
      <c r="C50" s="149"/>
      <c r="D50" s="150"/>
      <c r="E50" s="133" t="s">
        <v>21</v>
      </c>
      <c r="F50" s="158">
        <f>AVERAGE(F51:F57)*10</f>
        <v>51.428571428571431</v>
      </c>
      <c r="G50" s="1"/>
      <c r="H50" s="1"/>
    </row>
    <row r="51" spans="1:8" ht="99.75" customHeight="1" x14ac:dyDescent="0.25">
      <c r="A51" s="134" t="s">
        <v>124</v>
      </c>
      <c r="B51" s="146"/>
      <c r="C51" s="146"/>
      <c r="D51" s="147"/>
      <c r="E51" s="132" t="s">
        <v>4</v>
      </c>
      <c r="F51" s="135">
        <f t="shared" si="0"/>
        <v>10</v>
      </c>
      <c r="G51" s="1"/>
      <c r="H51" s="1"/>
    </row>
    <row r="52" spans="1:8" ht="53.25" customHeight="1" x14ac:dyDescent="0.25">
      <c r="A52" s="134" t="s">
        <v>125</v>
      </c>
      <c r="B52" s="146"/>
      <c r="C52" s="146"/>
      <c r="D52" s="147"/>
      <c r="E52" s="132" t="s">
        <v>37</v>
      </c>
      <c r="F52" s="135">
        <f t="shared" si="0"/>
        <v>5</v>
      </c>
      <c r="G52" s="1"/>
      <c r="H52" s="1"/>
    </row>
    <row r="53" spans="1:8" ht="57.75" customHeight="1" x14ac:dyDescent="0.25">
      <c r="A53" s="134" t="s">
        <v>126</v>
      </c>
      <c r="B53" s="146"/>
      <c r="C53" s="146"/>
      <c r="D53" s="147"/>
      <c r="E53" s="132" t="s">
        <v>4</v>
      </c>
      <c r="F53" s="135">
        <f t="shared" si="0"/>
        <v>10</v>
      </c>
      <c r="G53" s="1"/>
      <c r="H53" s="1"/>
    </row>
    <row r="54" spans="1:8" ht="40.5" customHeight="1" x14ac:dyDescent="0.25">
      <c r="A54" s="134" t="s">
        <v>127</v>
      </c>
      <c r="B54" s="146"/>
      <c r="C54" s="146"/>
      <c r="D54" s="147"/>
      <c r="E54" s="132" t="s">
        <v>51</v>
      </c>
      <c r="F54" s="135">
        <f t="shared" si="0"/>
        <v>2</v>
      </c>
      <c r="G54" s="1"/>
      <c r="H54" s="1"/>
    </row>
    <row r="55" spans="1:8" ht="67.5" customHeight="1" x14ac:dyDescent="0.25">
      <c r="A55" s="134" t="s">
        <v>128</v>
      </c>
      <c r="B55" s="146"/>
      <c r="C55" s="146"/>
      <c r="D55" s="147"/>
      <c r="E55" s="132" t="s">
        <v>51</v>
      </c>
      <c r="F55" s="135">
        <f t="shared" si="0"/>
        <v>2</v>
      </c>
      <c r="G55" s="1"/>
      <c r="H55" s="1"/>
    </row>
    <row r="56" spans="1:8" ht="72" customHeight="1" x14ac:dyDescent="0.25">
      <c r="A56" s="134" t="s">
        <v>129</v>
      </c>
      <c r="B56" s="146"/>
      <c r="C56" s="146"/>
      <c r="D56" s="147"/>
      <c r="E56" s="132" t="s">
        <v>47</v>
      </c>
      <c r="F56" s="135">
        <f t="shared" si="0"/>
        <v>7</v>
      </c>
      <c r="G56" s="1"/>
      <c r="H56" s="1"/>
    </row>
    <row r="57" spans="1:8" ht="72" customHeight="1" x14ac:dyDescent="0.25">
      <c r="A57" s="134" t="s">
        <v>130</v>
      </c>
      <c r="B57" s="146"/>
      <c r="C57" s="146"/>
      <c r="D57" s="147"/>
      <c r="E57" s="132" t="s">
        <v>50</v>
      </c>
      <c r="F57" s="135">
        <f t="shared" si="0"/>
        <v>0</v>
      </c>
      <c r="G57" s="1"/>
      <c r="H57" s="1"/>
    </row>
    <row r="58" spans="1:8" ht="27" customHeight="1" x14ac:dyDescent="0.25">
      <c r="A58" s="159" t="s">
        <v>131</v>
      </c>
      <c r="B58" s="160"/>
      <c r="C58" s="160"/>
      <c r="D58" s="161"/>
      <c r="E58" s="133" t="s">
        <v>21</v>
      </c>
      <c r="F58" s="158">
        <f>AVERAGE(F59:F64)*10</f>
        <v>53.333333333333329</v>
      </c>
      <c r="G58" s="1"/>
      <c r="H58" s="1"/>
    </row>
    <row r="59" spans="1:8" ht="64.5" customHeight="1" x14ac:dyDescent="0.25">
      <c r="A59" s="134" t="s">
        <v>132</v>
      </c>
      <c r="B59" s="146"/>
      <c r="C59" s="146"/>
      <c r="D59" s="147"/>
      <c r="E59" s="132" t="s">
        <v>49</v>
      </c>
      <c r="F59" s="135">
        <f t="shared" si="0"/>
        <v>0</v>
      </c>
      <c r="G59" s="1"/>
      <c r="H59" s="1"/>
    </row>
    <row r="60" spans="1:8" ht="117.75" customHeight="1" x14ac:dyDescent="0.25">
      <c r="A60" s="134" t="s">
        <v>133</v>
      </c>
      <c r="B60" s="146"/>
      <c r="C60" s="146"/>
      <c r="D60" s="147"/>
      <c r="E60" s="132" t="s">
        <v>50</v>
      </c>
      <c r="F60" s="135">
        <f t="shared" si="0"/>
        <v>0</v>
      </c>
      <c r="G60" s="1"/>
      <c r="H60" s="1"/>
    </row>
    <row r="61" spans="1:8" ht="55.5" customHeight="1" x14ac:dyDescent="0.25">
      <c r="A61" s="134" t="s">
        <v>134</v>
      </c>
      <c r="B61" s="146"/>
      <c r="C61" s="146"/>
      <c r="D61" s="147"/>
      <c r="E61" s="132" t="s">
        <v>4</v>
      </c>
      <c r="F61" s="135">
        <f t="shared" si="0"/>
        <v>10</v>
      </c>
      <c r="G61" s="1"/>
      <c r="H61" s="1"/>
    </row>
    <row r="62" spans="1:8" ht="186" customHeight="1" x14ac:dyDescent="0.25">
      <c r="A62" s="134" t="s">
        <v>135</v>
      </c>
      <c r="B62" s="146"/>
      <c r="C62" s="146"/>
      <c r="D62" s="147"/>
      <c r="E62" s="132" t="s">
        <v>37</v>
      </c>
      <c r="F62" s="135">
        <f t="shared" si="0"/>
        <v>5</v>
      </c>
      <c r="G62" s="1"/>
      <c r="H62" s="1"/>
    </row>
    <row r="63" spans="1:8" ht="42" customHeight="1" x14ac:dyDescent="0.25">
      <c r="A63" s="134" t="s">
        <v>136</v>
      </c>
      <c r="B63" s="146"/>
      <c r="C63" s="146"/>
      <c r="D63" s="147"/>
      <c r="E63" s="132" t="s">
        <v>4</v>
      </c>
      <c r="F63" s="135">
        <f t="shared" si="0"/>
        <v>10</v>
      </c>
      <c r="G63" s="1"/>
      <c r="H63" s="1"/>
    </row>
    <row r="64" spans="1:8" ht="87" customHeight="1" x14ac:dyDescent="0.25">
      <c r="A64" s="134" t="s">
        <v>137</v>
      </c>
      <c r="B64" s="146"/>
      <c r="C64" s="146"/>
      <c r="D64" s="147"/>
      <c r="E64" s="132" t="s">
        <v>47</v>
      </c>
      <c r="F64" s="135">
        <f t="shared" si="0"/>
        <v>7</v>
      </c>
      <c r="G64" s="1"/>
      <c r="H64" s="1"/>
    </row>
    <row r="65" spans="1:8" ht="36" customHeight="1" x14ac:dyDescent="0.25">
      <c r="A65" s="165" t="s">
        <v>52</v>
      </c>
      <c r="B65" s="166" t="s">
        <v>19</v>
      </c>
      <c r="C65" s="166"/>
      <c r="D65" s="165" t="s">
        <v>18</v>
      </c>
      <c r="E65" s="165" t="s">
        <v>20</v>
      </c>
      <c r="F65" s="167"/>
      <c r="G65" s="1"/>
      <c r="H65" s="1"/>
    </row>
    <row r="66" spans="1:8" ht="21" customHeight="1" x14ac:dyDescent="0.25">
      <c r="A66" s="162" t="s">
        <v>138</v>
      </c>
      <c r="B66" s="163"/>
      <c r="C66" s="163"/>
      <c r="D66" s="164"/>
      <c r="E66" s="141" t="s">
        <v>21</v>
      </c>
      <c r="F66" s="168">
        <f>AVERAGE(F67:F70)*10</f>
        <v>100</v>
      </c>
      <c r="G66" s="1"/>
      <c r="H66" s="1"/>
    </row>
    <row r="67" spans="1:8" ht="42" customHeight="1" x14ac:dyDescent="0.25">
      <c r="A67" s="119" t="s">
        <v>139</v>
      </c>
      <c r="B67" s="146"/>
      <c r="C67" s="146"/>
      <c r="D67" s="147"/>
      <c r="E67" s="132" t="s">
        <v>4</v>
      </c>
      <c r="F67" s="135">
        <f t="shared" ref="F67:F101" si="1">VLOOKUP(E67,$X$6:$Y$11,2,FALSE)</f>
        <v>10</v>
      </c>
      <c r="G67" s="1"/>
      <c r="H67" s="1"/>
    </row>
    <row r="68" spans="1:8" ht="53.25" customHeight="1" x14ac:dyDescent="0.25">
      <c r="A68" s="119" t="s">
        <v>140</v>
      </c>
      <c r="B68" s="146"/>
      <c r="C68" s="146"/>
      <c r="D68" s="147"/>
      <c r="E68" s="132" t="s">
        <v>4</v>
      </c>
      <c r="F68" s="135">
        <f t="shared" si="1"/>
        <v>10</v>
      </c>
      <c r="G68" s="1"/>
      <c r="H68" s="1"/>
    </row>
    <row r="69" spans="1:8" ht="66.75" customHeight="1" x14ac:dyDescent="0.25">
      <c r="A69" s="134" t="s">
        <v>141</v>
      </c>
      <c r="B69" s="146"/>
      <c r="C69" s="146"/>
      <c r="D69" s="147"/>
      <c r="E69" s="132" t="s">
        <v>4</v>
      </c>
      <c r="F69" s="135">
        <f t="shared" si="1"/>
        <v>10</v>
      </c>
      <c r="G69" s="1"/>
      <c r="H69" s="1"/>
    </row>
    <row r="70" spans="1:8" ht="52.5" customHeight="1" x14ac:dyDescent="0.25">
      <c r="A70" s="134" t="s">
        <v>142</v>
      </c>
      <c r="B70" s="146"/>
      <c r="C70" s="146"/>
      <c r="D70" s="147"/>
      <c r="E70" s="132" t="s">
        <v>4</v>
      </c>
      <c r="F70" s="135">
        <f t="shared" si="1"/>
        <v>10</v>
      </c>
      <c r="G70" s="1"/>
      <c r="H70" s="1"/>
    </row>
    <row r="71" spans="1:8" ht="30" customHeight="1" x14ac:dyDescent="0.25">
      <c r="A71" s="151" t="s">
        <v>143</v>
      </c>
      <c r="B71" s="152"/>
      <c r="C71" s="152"/>
      <c r="D71" s="153"/>
      <c r="E71" s="141" t="s">
        <v>21</v>
      </c>
      <c r="F71" s="168">
        <f>AVERAGE(F72:F76)*10</f>
        <v>70</v>
      </c>
      <c r="G71" s="1"/>
      <c r="H71" s="1"/>
    </row>
    <row r="72" spans="1:8" ht="87" customHeight="1" x14ac:dyDescent="0.25">
      <c r="A72" s="134" t="s">
        <v>144</v>
      </c>
      <c r="B72" s="146"/>
      <c r="C72" s="146"/>
      <c r="D72" s="147"/>
      <c r="E72" s="132" t="s">
        <v>47</v>
      </c>
      <c r="F72" s="135">
        <f t="shared" si="1"/>
        <v>7</v>
      </c>
      <c r="G72" s="1"/>
      <c r="H72" s="1"/>
    </row>
    <row r="73" spans="1:8" ht="37.5" customHeight="1" x14ac:dyDescent="0.25">
      <c r="A73" s="134" t="s">
        <v>59</v>
      </c>
      <c r="B73" s="146"/>
      <c r="C73" s="146"/>
      <c r="D73" s="147"/>
      <c r="E73" s="132" t="s">
        <v>47</v>
      </c>
      <c r="F73" s="135">
        <f t="shared" si="1"/>
        <v>7</v>
      </c>
      <c r="G73" s="1"/>
      <c r="H73" s="1"/>
    </row>
    <row r="74" spans="1:8" ht="36.75" customHeight="1" x14ac:dyDescent="0.25">
      <c r="A74" s="134" t="s">
        <v>145</v>
      </c>
      <c r="B74" s="146"/>
      <c r="C74" s="146"/>
      <c r="D74" s="147"/>
      <c r="E74" s="132" t="s">
        <v>47</v>
      </c>
      <c r="F74" s="135">
        <f t="shared" si="1"/>
        <v>7</v>
      </c>
      <c r="G74" s="1"/>
      <c r="H74" s="1"/>
    </row>
    <row r="75" spans="1:8" ht="52.5" customHeight="1" x14ac:dyDescent="0.25">
      <c r="A75" s="134" t="s">
        <v>146</v>
      </c>
      <c r="B75" s="146"/>
      <c r="C75" s="146"/>
      <c r="D75" s="147"/>
      <c r="E75" s="132" t="s">
        <v>47</v>
      </c>
      <c r="F75" s="135">
        <f t="shared" si="1"/>
        <v>7</v>
      </c>
      <c r="G75" s="1"/>
      <c r="H75" s="1"/>
    </row>
    <row r="76" spans="1:8" ht="45" customHeight="1" x14ac:dyDescent="0.25">
      <c r="A76" s="169" t="s">
        <v>147</v>
      </c>
      <c r="B76" s="146"/>
      <c r="C76" s="146"/>
      <c r="D76" s="147"/>
      <c r="E76" s="132" t="s">
        <v>47</v>
      </c>
      <c r="F76" s="135">
        <f t="shared" si="1"/>
        <v>7</v>
      </c>
      <c r="G76" s="1"/>
      <c r="H76" s="1"/>
    </row>
    <row r="77" spans="1:8" ht="22.5" customHeight="1" x14ac:dyDescent="0.25">
      <c r="A77" s="151" t="s">
        <v>148</v>
      </c>
      <c r="B77" s="152"/>
      <c r="C77" s="152"/>
      <c r="D77" s="153"/>
      <c r="E77" s="141" t="s">
        <v>21</v>
      </c>
      <c r="F77" s="157">
        <f>AVERAGE(F78:F84)*10</f>
        <v>70</v>
      </c>
      <c r="G77" s="1"/>
      <c r="H77" s="1"/>
    </row>
    <row r="78" spans="1:8" ht="81.75" customHeight="1" x14ac:dyDescent="0.25">
      <c r="A78" s="134" t="s">
        <v>149</v>
      </c>
      <c r="B78" s="146"/>
      <c r="C78" s="146"/>
      <c r="D78" s="147"/>
      <c r="E78" s="132" t="s">
        <v>47</v>
      </c>
      <c r="F78" s="135">
        <f t="shared" si="1"/>
        <v>7</v>
      </c>
      <c r="G78" s="1"/>
      <c r="H78" s="1"/>
    </row>
    <row r="79" spans="1:8" ht="69.75" customHeight="1" x14ac:dyDescent="0.25">
      <c r="A79" s="134" t="s">
        <v>150</v>
      </c>
      <c r="B79" s="146"/>
      <c r="C79" s="146"/>
      <c r="D79" s="147"/>
      <c r="E79" s="132" t="s">
        <v>47</v>
      </c>
      <c r="F79" s="135">
        <f t="shared" si="1"/>
        <v>7</v>
      </c>
      <c r="G79" s="1"/>
      <c r="H79" s="1"/>
    </row>
    <row r="80" spans="1:8" ht="36.75" customHeight="1" x14ac:dyDescent="0.25">
      <c r="A80" s="134" t="s">
        <v>151</v>
      </c>
      <c r="B80" s="146"/>
      <c r="C80" s="146"/>
      <c r="D80" s="147"/>
      <c r="E80" s="132" t="s">
        <v>47</v>
      </c>
      <c r="F80" s="135">
        <f t="shared" si="1"/>
        <v>7</v>
      </c>
      <c r="G80" s="1"/>
      <c r="H80" s="1"/>
    </row>
    <row r="81" spans="1:8" ht="36.75" customHeight="1" x14ac:dyDescent="0.25">
      <c r="A81" s="134" t="s">
        <v>152</v>
      </c>
      <c r="B81" s="146"/>
      <c r="C81" s="146"/>
      <c r="D81" s="147"/>
      <c r="E81" s="132" t="s">
        <v>47</v>
      </c>
      <c r="F81" s="135">
        <f t="shared" si="1"/>
        <v>7</v>
      </c>
      <c r="G81" s="1"/>
      <c r="H81" s="1"/>
    </row>
    <row r="82" spans="1:8" ht="49.5" customHeight="1" x14ac:dyDescent="0.25">
      <c r="A82" s="134" t="s">
        <v>153</v>
      </c>
      <c r="B82" s="146"/>
      <c r="C82" s="146"/>
      <c r="D82" s="147"/>
      <c r="E82" s="132" t="s">
        <v>47</v>
      </c>
      <c r="F82" s="135">
        <f t="shared" si="1"/>
        <v>7</v>
      </c>
      <c r="G82" s="1"/>
      <c r="H82" s="1"/>
    </row>
    <row r="83" spans="1:8" ht="68.25" customHeight="1" x14ac:dyDescent="0.25">
      <c r="A83" s="134" t="s">
        <v>154</v>
      </c>
      <c r="B83" s="146"/>
      <c r="C83" s="146"/>
      <c r="D83" s="147"/>
      <c r="E83" s="132" t="s">
        <v>47</v>
      </c>
      <c r="F83" s="135">
        <f t="shared" si="1"/>
        <v>7</v>
      </c>
      <c r="G83" s="1"/>
      <c r="H83" s="1"/>
    </row>
    <row r="84" spans="1:8" ht="71.25" customHeight="1" x14ac:dyDescent="0.25">
      <c r="A84" s="134" t="s">
        <v>155</v>
      </c>
      <c r="B84" s="146"/>
      <c r="C84" s="146"/>
      <c r="D84" s="147"/>
      <c r="E84" s="132" t="s">
        <v>47</v>
      </c>
      <c r="F84" s="135">
        <f t="shared" si="1"/>
        <v>7</v>
      </c>
      <c r="G84" s="1"/>
      <c r="H84" s="1"/>
    </row>
    <row r="85" spans="1:8" ht="27.75" customHeight="1" x14ac:dyDescent="0.25">
      <c r="A85" s="151" t="s">
        <v>156</v>
      </c>
      <c r="B85" s="152"/>
      <c r="C85" s="152"/>
      <c r="D85" s="153"/>
      <c r="E85" s="141" t="s">
        <v>21</v>
      </c>
      <c r="F85" s="155">
        <f>F86*10</f>
        <v>100</v>
      </c>
      <c r="G85" s="1"/>
      <c r="H85" s="1"/>
    </row>
    <row r="86" spans="1:8" ht="105" customHeight="1" x14ac:dyDescent="0.25">
      <c r="A86" s="134" t="s">
        <v>157</v>
      </c>
      <c r="B86" s="146"/>
      <c r="C86" s="146"/>
      <c r="D86" s="147"/>
      <c r="E86" s="132" t="s">
        <v>4</v>
      </c>
      <c r="F86" s="135">
        <f t="shared" si="1"/>
        <v>10</v>
      </c>
      <c r="G86" s="1"/>
      <c r="H86" s="1"/>
    </row>
    <row r="87" spans="1:8" ht="27.75" customHeight="1" x14ac:dyDescent="0.25">
      <c r="A87" s="170" t="s">
        <v>158</v>
      </c>
      <c r="B87" s="171"/>
      <c r="C87" s="171"/>
      <c r="D87" s="172"/>
      <c r="E87" s="141" t="s">
        <v>21</v>
      </c>
      <c r="F87" s="155">
        <f>AVERAGE(F88:F93)*10</f>
        <v>75</v>
      </c>
      <c r="G87" s="1"/>
      <c r="H87" s="1"/>
    </row>
    <row r="88" spans="1:8" ht="111.75" customHeight="1" x14ac:dyDescent="0.25">
      <c r="A88" s="134" t="s">
        <v>164</v>
      </c>
      <c r="B88" s="146"/>
      <c r="C88" s="146"/>
      <c r="D88" s="147"/>
      <c r="E88" s="132" t="s">
        <v>37</v>
      </c>
      <c r="F88" s="135">
        <f t="shared" si="1"/>
        <v>5</v>
      </c>
      <c r="G88" s="1"/>
      <c r="H88" s="1"/>
    </row>
    <row r="89" spans="1:8" ht="98.25" customHeight="1" x14ac:dyDescent="0.25">
      <c r="A89" s="134" t="s">
        <v>159</v>
      </c>
      <c r="B89" s="146"/>
      <c r="C89" s="146"/>
      <c r="D89" s="147"/>
      <c r="E89" s="132" t="s">
        <v>4</v>
      </c>
      <c r="F89" s="135">
        <f t="shared" si="1"/>
        <v>10</v>
      </c>
      <c r="G89" s="1"/>
      <c r="H89" s="1"/>
    </row>
    <row r="90" spans="1:8" ht="72" customHeight="1" x14ac:dyDescent="0.25">
      <c r="A90" s="134" t="s">
        <v>160</v>
      </c>
      <c r="B90" s="146"/>
      <c r="C90" s="146"/>
      <c r="D90" s="147"/>
      <c r="E90" s="132" t="s">
        <v>4</v>
      </c>
      <c r="F90" s="135">
        <f t="shared" si="1"/>
        <v>10</v>
      </c>
      <c r="G90" s="1"/>
      <c r="H90" s="1"/>
    </row>
    <row r="91" spans="1:8" ht="68.25" customHeight="1" x14ac:dyDescent="0.25">
      <c r="A91" s="134" t="s">
        <v>161</v>
      </c>
      <c r="B91" s="146"/>
      <c r="C91" s="146"/>
      <c r="D91" s="147"/>
      <c r="E91" s="132" t="s">
        <v>50</v>
      </c>
      <c r="F91" s="135">
        <f t="shared" si="1"/>
        <v>0</v>
      </c>
      <c r="G91" s="1"/>
      <c r="H91" s="1"/>
    </row>
    <row r="92" spans="1:8" ht="68.25" customHeight="1" x14ac:dyDescent="0.25">
      <c r="A92" s="134" t="s">
        <v>162</v>
      </c>
      <c r="B92" s="146"/>
      <c r="C92" s="146"/>
      <c r="D92" s="147"/>
      <c r="E92" s="132" t="s">
        <v>4</v>
      </c>
      <c r="F92" s="135">
        <f t="shared" si="1"/>
        <v>10</v>
      </c>
      <c r="G92" s="1"/>
      <c r="H92" s="1"/>
    </row>
    <row r="93" spans="1:8" ht="68.25" customHeight="1" x14ac:dyDescent="0.25">
      <c r="A93" s="134" t="s">
        <v>163</v>
      </c>
      <c r="B93" s="146"/>
      <c r="C93" s="146"/>
      <c r="D93" s="147"/>
      <c r="E93" s="132" t="s">
        <v>4</v>
      </c>
      <c r="F93" s="135">
        <f t="shared" si="1"/>
        <v>10</v>
      </c>
      <c r="G93" s="1"/>
      <c r="H93" s="1"/>
    </row>
    <row r="94" spans="1:8" ht="28.5" customHeight="1" x14ac:dyDescent="0.25">
      <c r="A94" s="151" t="s">
        <v>14</v>
      </c>
      <c r="B94" s="152"/>
      <c r="C94" s="152"/>
      <c r="D94" s="153"/>
      <c r="E94" s="141" t="s">
        <v>21</v>
      </c>
      <c r="F94" s="155">
        <f>AVERAGE(F95:F101)*10</f>
        <v>100</v>
      </c>
      <c r="G94" s="1"/>
      <c r="H94" s="1"/>
    </row>
    <row r="95" spans="1:8" ht="80.25" customHeight="1" x14ac:dyDescent="0.25">
      <c r="A95" s="139" t="s">
        <v>165</v>
      </c>
      <c r="B95" s="146"/>
      <c r="C95" s="146"/>
      <c r="D95" s="147"/>
      <c r="E95" s="132" t="s">
        <v>4</v>
      </c>
      <c r="F95" s="135">
        <f t="shared" si="1"/>
        <v>10</v>
      </c>
      <c r="G95" s="1"/>
      <c r="H95" s="1"/>
    </row>
    <row r="96" spans="1:8" ht="60.75" customHeight="1" x14ac:dyDescent="0.25">
      <c r="A96" s="139" t="s">
        <v>166</v>
      </c>
      <c r="B96" s="146"/>
      <c r="C96" s="146"/>
      <c r="D96" s="147"/>
      <c r="E96" s="132" t="s">
        <v>4</v>
      </c>
      <c r="F96" s="135">
        <f t="shared" si="1"/>
        <v>10</v>
      </c>
      <c r="G96" s="1"/>
      <c r="H96" s="1"/>
    </row>
    <row r="97" spans="1:8" ht="40.5" customHeight="1" x14ac:dyDescent="0.25">
      <c r="A97" s="139" t="s">
        <v>167</v>
      </c>
      <c r="B97" s="146"/>
      <c r="C97" s="146"/>
      <c r="D97" s="147"/>
      <c r="E97" s="132" t="s">
        <v>4</v>
      </c>
      <c r="F97" s="135">
        <f t="shared" si="1"/>
        <v>10</v>
      </c>
      <c r="G97" s="1"/>
      <c r="H97" s="1"/>
    </row>
    <row r="98" spans="1:8" ht="53.25" customHeight="1" x14ac:dyDescent="0.25">
      <c r="A98" s="139" t="s">
        <v>168</v>
      </c>
      <c r="B98" s="146"/>
      <c r="C98" s="146"/>
      <c r="D98" s="147"/>
      <c r="E98" s="132" t="s">
        <v>4</v>
      </c>
      <c r="F98" s="135">
        <f t="shared" si="1"/>
        <v>10</v>
      </c>
      <c r="G98" s="1"/>
      <c r="H98" s="1"/>
    </row>
    <row r="99" spans="1:8" ht="53.25" customHeight="1" x14ac:dyDescent="0.25">
      <c r="A99" s="139" t="s">
        <v>169</v>
      </c>
      <c r="B99" s="146"/>
      <c r="C99" s="146"/>
      <c r="D99" s="147"/>
      <c r="E99" s="132" t="s">
        <v>4</v>
      </c>
      <c r="F99" s="135">
        <f t="shared" si="1"/>
        <v>10</v>
      </c>
      <c r="G99" s="1"/>
      <c r="H99" s="1"/>
    </row>
    <row r="100" spans="1:8" ht="66.75" customHeight="1" x14ac:dyDescent="0.25">
      <c r="A100" s="139" t="s">
        <v>170</v>
      </c>
      <c r="B100" s="146"/>
      <c r="C100" s="146"/>
      <c r="D100" s="147"/>
      <c r="E100" s="132" t="s">
        <v>4</v>
      </c>
      <c r="F100" s="135">
        <f t="shared" si="1"/>
        <v>10</v>
      </c>
      <c r="G100" s="1"/>
      <c r="H100" s="1"/>
    </row>
    <row r="101" spans="1:8" ht="76.5" customHeight="1" x14ac:dyDescent="0.25">
      <c r="A101" s="134" t="s">
        <v>171</v>
      </c>
      <c r="B101" s="146"/>
      <c r="C101" s="146"/>
      <c r="D101" s="147"/>
      <c r="E101" s="132" t="s">
        <v>4</v>
      </c>
      <c r="F101" s="135">
        <f t="shared" si="1"/>
        <v>10</v>
      </c>
      <c r="G101" s="1"/>
      <c r="H101" s="1"/>
    </row>
    <row r="102" spans="1:8" ht="15.75" x14ac:dyDescent="0.25">
      <c r="A102" s="28"/>
      <c r="B102" s="28"/>
      <c r="C102" s="28"/>
      <c r="D102" s="28"/>
      <c r="E102" s="28"/>
      <c r="F102" s="101"/>
    </row>
    <row r="103" spans="1:8" ht="15.75" x14ac:dyDescent="0.25">
      <c r="A103" s="28"/>
      <c r="B103" s="28"/>
      <c r="C103" s="28"/>
      <c r="D103" s="28"/>
      <c r="E103" s="28"/>
      <c r="F103" s="101"/>
    </row>
    <row r="104" spans="1:8" ht="15.75" x14ac:dyDescent="0.25">
      <c r="A104" s="28"/>
      <c r="B104" s="28"/>
      <c r="C104" s="28"/>
      <c r="D104" s="28"/>
      <c r="E104" s="28"/>
      <c r="F104" s="101"/>
    </row>
    <row r="105" spans="1:8" ht="15.75" x14ac:dyDescent="0.25">
      <c r="A105" s="28"/>
      <c r="B105" s="28"/>
      <c r="C105" s="28"/>
      <c r="D105" s="28"/>
      <c r="E105" s="28"/>
      <c r="F105" s="101"/>
    </row>
    <row r="106" spans="1:8" ht="15.75" x14ac:dyDescent="0.25">
      <c r="A106" s="28"/>
      <c r="B106" s="28"/>
      <c r="C106" s="28"/>
      <c r="D106" s="28"/>
      <c r="E106" s="28"/>
      <c r="F106" s="101"/>
    </row>
    <row r="107" spans="1:8" ht="15.75" x14ac:dyDescent="0.25">
      <c r="A107" s="28"/>
      <c r="B107" s="28"/>
      <c r="C107" s="28"/>
      <c r="D107" s="28"/>
      <c r="E107" s="28"/>
      <c r="F107" s="101"/>
    </row>
    <row r="108" spans="1:8" ht="15.75" x14ac:dyDescent="0.25">
      <c r="A108" s="28"/>
      <c r="B108" s="28"/>
      <c r="C108" s="28"/>
      <c r="D108" s="28"/>
      <c r="E108" s="28"/>
      <c r="F108" s="101"/>
      <c r="G108" s="1"/>
      <c r="H108" s="1"/>
    </row>
    <row r="109" spans="1:8" ht="15.75" x14ac:dyDescent="0.25">
      <c r="A109" s="28"/>
      <c r="B109" s="28"/>
      <c r="C109" s="28"/>
      <c r="D109" s="28"/>
      <c r="E109" s="28"/>
      <c r="F109" s="101"/>
      <c r="G109" s="1"/>
      <c r="H109" s="1"/>
    </row>
    <row r="110" spans="1:8" ht="15.75" x14ac:dyDescent="0.25">
      <c r="A110" s="28"/>
      <c r="B110" s="28"/>
      <c r="C110" s="28"/>
      <c r="D110" s="28"/>
      <c r="E110" s="28"/>
      <c r="F110" s="101"/>
      <c r="G110" s="1"/>
      <c r="H110" s="1"/>
    </row>
    <row r="111" spans="1:8" ht="15.75" x14ac:dyDescent="0.25">
      <c r="A111" s="28"/>
      <c r="B111" s="28"/>
      <c r="C111" s="28"/>
      <c r="D111" s="28"/>
      <c r="E111" s="28"/>
      <c r="F111" s="101"/>
      <c r="G111" s="1"/>
      <c r="H111" s="1"/>
    </row>
    <row r="112" spans="1:8" ht="15.75" x14ac:dyDescent="0.25">
      <c r="A112" s="28"/>
      <c r="B112" s="28"/>
      <c r="C112" s="28"/>
      <c r="D112" s="28"/>
      <c r="E112" s="28"/>
      <c r="F112" s="101"/>
      <c r="G112" s="1"/>
      <c r="H112" s="1"/>
    </row>
    <row r="113" spans="1:8" ht="15.75" x14ac:dyDescent="0.25">
      <c r="A113" s="28"/>
      <c r="B113" s="28"/>
      <c r="C113" s="28"/>
      <c r="D113" s="28"/>
      <c r="E113" s="28"/>
      <c r="F113" s="101"/>
      <c r="G113" s="1"/>
      <c r="H113" s="1"/>
    </row>
    <row r="114" spans="1:8" ht="15.75" x14ac:dyDescent="0.25">
      <c r="A114" s="28"/>
      <c r="B114" s="28"/>
      <c r="C114" s="28"/>
      <c r="D114" s="28"/>
      <c r="E114" s="28"/>
      <c r="F114" s="101"/>
      <c r="G114" s="1"/>
      <c r="H114" s="1"/>
    </row>
    <row r="115" spans="1:8" ht="15.75" x14ac:dyDescent="0.25">
      <c r="A115" s="28"/>
      <c r="B115" s="28"/>
      <c r="C115" s="28"/>
      <c r="D115" s="28"/>
      <c r="E115" s="28"/>
      <c r="F115" s="101"/>
      <c r="G115" s="1"/>
      <c r="H115" s="1"/>
    </row>
    <row r="116" spans="1:8" ht="15.75" x14ac:dyDescent="0.25">
      <c r="A116" s="28"/>
      <c r="B116" s="28"/>
      <c r="C116" s="28"/>
      <c r="D116" s="28"/>
      <c r="E116" s="28"/>
      <c r="F116" s="101"/>
      <c r="G116" s="1"/>
      <c r="H116" s="1"/>
    </row>
    <row r="117" spans="1:8" ht="15.75" x14ac:dyDescent="0.25">
      <c r="A117" s="28"/>
      <c r="B117" s="28"/>
      <c r="C117" s="28"/>
      <c r="D117" s="28"/>
      <c r="E117" s="28"/>
      <c r="F117" s="101"/>
      <c r="G117" s="1"/>
      <c r="H117" s="1"/>
    </row>
    <row r="118" spans="1:8" ht="15.75" x14ac:dyDescent="0.25">
      <c r="A118" s="28"/>
      <c r="B118" s="28"/>
      <c r="C118" s="28"/>
      <c r="D118" s="28"/>
      <c r="E118" s="28"/>
      <c r="F118" s="101"/>
      <c r="G118" s="1"/>
      <c r="H118" s="1"/>
    </row>
    <row r="119" spans="1:8" x14ac:dyDescent="0.25">
      <c r="F119" s="137"/>
      <c r="G119" s="1"/>
      <c r="H119" s="1"/>
    </row>
    <row r="120" spans="1:8" x14ac:dyDescent="0.25">
      <c r="F120" s="137"/>
    </row>
    <row r="121" spans="1:8" x14ac:dyDescent="0.25">
      <c r="F121" s="137"/>
    </row>
    <row r="122" spans="1:8" x14ac:dyDescent="0.25">
      <c r="F122" s="137"/>
    </row>
    <row r="123" spans="1:8" x14ac:dyDescent="0.25">
      <c r="F123" s="137"/>
    </row>
    <row r="124" spans="1:8" x14ac:dyDescent="0.25">
      <c r="F124" s="137"/>
    </row>
    <row r="125" spans="1:8" x14ac:dyDescent="0.25">
      <c r="F125" s="137"/>
    </row>
  </sheetData>
  <autoFilter ref="A6:E88" xr:uid="{00000000-0009-0000-0000-000001000000}">
    <filterColumn colId="1" showButton="0"/>
  </autoFilter>
  <mergeCells count="103">
    <mergeCell ref="B91:C91"/>
    <mergeCell ref="B92:C92"/>
    <mergeCell ref="B93:C93"/>
    <mergeCell ref="A94:D94"/>
    <mergeCell ref="A77:D77"/>
    <mergeCell ref="A85:D85"/>
    <mergeCell ref="A87:D87"/>
    <mergeCell ref="B89:C89"/>
    <mergeCell ref="B90:C90"/>
    <mergeCell ref="A36:D36"/>
    <mergeCell ref="A42:D42"/>
    <mergeCell ref="A50:D50"/>
    <mergeCell ref="A58:D58"/>
    <mergeCell ref="F1:F2"/>
    <mergeCell ref="A7:D7"/>
    <mergeCell ref="B9:C9"/>
    <mergeCell ref="B10:C10"/>
    <mergeCell ref="B11:C11"/>
    <mergeCell ref="B47:C47"/>
    <mergeCell ref="B48:C48"/>
    <mergeCell ref="B49:C49"/>
    <mergeCell ref="B95:C95"/>
    <mergeCell ref="A1:A3"/>
    <mergeCell ref="B6:C6"/>
    <mergeCell ref="B14:C14"/>
    <mergeCell ref="B21:C21"/>
    <mergeCell ref="B30:C30"/>
    <mergeCell ref="B72:C72"/>
    <mergeCell ref="B78:C78"/>
    <mergeCell ref="B86:C86"/>
    <mergeCell ref="B88:C88"/>
    <mergeCell ref="B12:C12"/>
    <mergeCell ref="A13:D13"/>
    <mergeCell ref="B3:C3"/>
    <mergeCell ref="B8:C8"/>
    <mergeCell ref="B67:C67"/>
    <mergeCell ref="B37:C37"/>
    <mergeCell ref="B43:C43"/>
    <mergeCell ref="B51:C51"/>
    <mergeCell ref="B59:C59"/>
    <mergeCell ref="B65:C65"/>
    <mergeCell ref="B38:C38"/>
    <mergeCell ref="B39:C39"/>
    <mergeCell ref="B40:C40"/>
    <mergeCell ref="B41:C41"/>
    <mergeCell ref="B44:C44"/>
    <mergeCell ref="B45:C45"/>
    <mergeCell ref="B46:C46"/>
    <mergeCell ref="B15:C15"/>
    <mergeCell ref="B16:C16"/>
    <mergeCell ref="B19:C19"/>
    <mergeCell ref="B22:C22"/>
    <mergeCell ref="M6:M7"/>
    <mergeCell ref="B17:C17"/>
    <mergeCell ref="B18:C18"/>
    <mergeCell ref="A20:D20"/>
    <mergeCell ref="B23:C23"/>
    <mergeCell ref="B24:C24"/>
    <mergeCell ref="B25:C25"/>
    <mergeCell ref="B26:C26"/>
    <mergeCell ref="B27:C27"/>
    <mergeCell ref="B35:C35"/>
    <mergeCell ref="B28:C28"/>
    <mergeCell ref="B31:C31"/>
    <mergeCell ref="B32:C32"/>
    <mergeCell ref="B33:C33"/>
    <mergeCell ref="B34:C34"/>
    <mergeCell ref="A29:D29"/>
    <mergeCell ref="B52:C52"/>
    <mergeCell ref="B53:C53"/>
    <mergeCell ref="B54:C54"/>
    <mergeCell ref="B55:C55"/>
    <mergeCell ref="B56:C56"/>
    <mergeCell ref="B57:C57"/>
    <mergeCell ref="B60:C60"/>
    <mergeCell ref="B61:C61"/>
    <mergeCell ref="B62:C62"/>
    <mergeCell ref="B64:C64"/>
    <mergeCell ref="B74:C74"/>
    <mergeCell ref="B75:C75"/>
    <mergeCell ref="B76:C76"/>
    <mergeCell ref="B63:C63"/>
    <mergeCell ref="B68:C68"/>
    <mergeCell ref="B69:C69"/>
    <mergeCell ref="B70:C70"/>
    <mergeCell ref="A66:D66"/>
    <mergeCell ref="A71:D71"/>
    <mergeCell ref="B100:C100"/>
    <mergeCell ref="B101:C101"/>
    <mergeCell ref="B1:E2"/>
    <mergeCell ref="E3:F3"/>
    <mergeCell ref="A4:F4"/>
    <mergeCell ref="B84:C84"/>
    <mergeCell ref="B96:C96"/>
    <mergeCell ref="B97:C97"/>
    <mergeCell ref="B98:C98"/>
    <mergeCell ref="B99:C99"/>
    <mergeCell ref="B79:C79"/>
    <mergeCell ref="B80:C80"/>
    <mergeCell ref="B81:C81"/>
    <mergeCell ref="B82:C82"/>
    <mergeCell ref="B83:C83"/>
    <mergeCell ref="B73:C73"/>
  </mergeCells>
  <conditionalFormatting sqref="F8:F12">
    <cfRule type="cellIs" dxfId="71" priority="72" operator="between">
      <formula>9</formula>
      <formula>10</formula>
    </cfRule>
    <cfRule type="cellIs" dxfId="72" priority="73" operator="between">
      <formula>5</formula>
      <formula>8</formula>
    </cfRule>
    <cfRule type="cellIs" dxfId="73" priority="74" operator="between">
      <formula>0</formula>
      <formula>4</formula>
    </cfRule>
  </conditionalFormatting>
  <conditionalFormatting sqref="B8:C8">
    <cfRule type="containsBlanks" dxfId="70" priority="71">
      <formula>LEN(TRIM(B8))=0</formula>
    </cfRule>
  </conditionalFormatting>
  <conditionalFormatting sqref="B9:C12">
    <cfRule type="containsBlanks" dxfId="69" priority="70">
      <formula>LEN(TRIM(B9))=0</formula>
    </cfRule>
  </conditionalFormatting>
  <conditionalFormatting sqref="D8">
    <cfRule type="containsBlanks" dxfId="68" priority="69">
      <formula>LEN(TRIM(D8))=0</formula>
    </cfRule>
  </conditionalFormatting>
  <conditionalFormatting sqref="D9:D12">
    <cfRule type="containsBlanks" dxfId="67" priority="68">
      <formula>LEN(TRIM(D9))=0</formula>
    </cfRule>
  </conditionalFormatting>
  <conditionalFormatting sqref="B14:C19">
    <cfRule type="containsBlanks" dxfId="66" priority="67">
      <formula>LEN(TRIM(B14))=0</formula>
    </cfRule>
  </conditionalFormatting>
  <conditionalFormatting sqref="D14:D19">
    <cfRule type="containsBlanks" dxfId="65" priority="66">
      <formula>LEN(TRIM(D14))=0</formula>
    </cfRule>
  </conditionalFormatting>
  <conditionalFormatting sqref="B21:C28">
    <cfRule type="containsBlanks" dxfId="64" priority="65">
      <formula>LEN(TRIM(B21))=0</formula>
    </cfRule>
  </conditionalFormatting>
  <conditionalFormatting sqref="D21:D28">
    <cfRule type="containsBlanks" dxfId="63" priority="64">
      <formula>LEN(TRIM(D21))=0</formula>
    </cfRule>
  </conditionalFormatting>
  <conditionalFormatting sqref="F14:F19">
    <cfRule type="cellIs" dxfId="62" priority="61" operator="between">
      <formula>9</formula>
      <formula>10</formula>
    </cfRule>
    <cfRule type="cellIs" dxfId="61" priority="62" operator="between">
      <formula>5</formula>
      <formula>8</formula>
    </cfRule>
    <cfRule type="cellIs" dxfId="60" priority="63" operator="between">
      <formula>0</formula>
      <formula>4</formula>
    </cfRule>
  </conditionalFormatting>
  <conditionalFormatting sqref="F21:F28">
    <cfRule type="cellIs" dxfId="59" priority="58" operator="between">
      <formula>9</formula>
      <formula>10</formula>
    </cfRule>
    <cfRule type="cellIs" dxfId="58" priority="59" operator="between">
      <formula>5</formula>
      <formula>8</formula>
    </cfRule>
    <cfRule type="cellIs" dxfId="57" priority="60" operator="between">
      <formula>0</formula>
      <formula>4</formula>
    </cfRule>
  </conditionalFormatting>
  <conditionalFormatting sqref="F30:F35">
    <cfRule type="cellIs" dxfId="54" priority="53" operator="between">
      <formula>9</formula>
      <formula>10</formula>
    </cfRule>
    <cfRule type="cellIs" dxfId="53" priority="54" operator="between">
      <formula>5</formula>
      <formula>8</formula>
    </cfRule>
    <cfRule type="cellIs" dxfId="52" priority="55" operator="between">
      <formula>0</formula>
      <formula>4</formula>
    </cfRule>
  </conditionalFormatting>
  <conditionalFormatting sqref="F37:F41">
    <cfRule type="cellIs" dxfId="51" priority="50" operator="between">
      <formula>9</formula>
      <formula>10</formula>
    </cfRule>
    <cfRule type="cellIs" dxfId="50" priority="51" operator="between">
      <formula>5</formula>
      <formula>8</formula>
    </cfRule>
    <cfRule type="cellIs" dxfId="49" priority="52" operator="between">
      <formula>0</formula>
      <formula>4</formula>
    </cfRule>
  </conditionalFormatting>
  <conditionalFormatting sqref="B30:C35">
    <cfRule type="containsBlanks" dxfId="48" priority="49">
      <formula>LEN(TRIM(B30))=0</formula>
    </cfRule>
  </conditionalFormatting>
  <conditionalFormatting sqref="D30:D35">
    <cfRule type="containsBlanks" dxfId="47" priority="48">
      <formula>LEN(TRIM(D30))=0</formula>
    </cfRule>
  </conditionalFormatting>
  <conditionalFormatting sqref="B37:C41">
    <cfRule type="containsBlanks" dxfId="46" priority="47">
      <formula>LEN(TRIM(B37))=0</formula>
    </cfRule>
  </conditionalFormatting>
  <conditionalFormatting sqref="D37:D41">
    <cfRule type="containsBlanks" dxfId="45" priority="46">
      <formula>LEN(TRIM(D37))=0</formula>
    </cfRule>
  </conditionalFormatting>
  <conditionalFormatting sqref="F43:F49">
    <cfRule type="cellIs" dxfId="44" priority="43" operator="between">
      <formula>9</formula>
      <formula>10</formula>
    </cfRule>
    <cfRule type="cellIs" dxfId="43" priority="44" operator="between">
      <formula>5</formula>
      <formula>8</formula>
    </cfRule>
    <cfRule type="cellIs" dxfId="42" priority="45" operator="between">
      <formula>0</formula>
      <formula>4</formula>
    </cfRule>
  </conditionalFormatting>
  <conditionalFormatting sqref="B43:C49">
    <cfRule type="containsBlanks" dxfId="41" priority="42">
      <formula>LEN(TRIM(B43))=0</formula>
    </cfRule>
  </conditionalFormatting>
  <conditionalFormatting sqref="D43:D49">
    <cfRule type="containsBlanks" dxfId="40" priority="41">
      <formula>LEN(TRIM(D43))=0</formula>
    </cfRule>
  </conditionalFormatting>
  <conditionalFormatting sqref="B51:C57">
    <cfRule type="containsBlanks" dxfId="39" priority="40">
      <formula>LEN(TRIM(B51))=0</formula>
    </cfRule>
  </conditionalFormatting>
  <conditionalFormatting sqref="D51:D57">
    <cfRule type="containsBlanks" dxfId="38" priority="39">
      <formula>LEN(TRIM(D51))=0</formula>
    </cfRule>
  </conditionalFormatting>
  <conditionalFormatting sqref="F51:F57">
    <cfRule type="cellIs" dxfId="37" priority="36" operator="between">
      <formula>9</formula>
      <formula>10</formula>
    </cfRule>
    <cfRule type="cellIs" dxfId="36" priority="37" operator="between">
      <formula>5</formula>
      <formula>8</formula>
    </cfRule>
    <cfRule type="cellIs" dxfId="35" priority="38" operator="between">
      <formula>0</formula>
      <formula>4</formula>
    </cfRule>
  </conditionalFormatting>
  <conditionalFormatting sqref="B59:C64">
    <cfRule type="containsBlanks" dxfId="34" priority="35">
      <formula>LEN(TRIM(B59))=0</formula>
    </cfRule>
  </conditionalFormatting>
  <conditionalFormatting sqref="D59:D64">
    <cfRule type="containsBlanks" dxfId="33" priority="34">
      <formula>LEN(TRIM(D59))=0</formula>
    </cfRule>
  </conditionalFormatting>
  <conditionalFormatting sqref="F59:F64">
    <cfRule type="cellIs" dxfId="32" priority="31" operator="between">
      <formula>9</formula>
      <formula>10</formula>
    </cfRule>
    <cfRule type="cellIs" dxfId="31" priority="32" operator="between">
      <formula>5</formula>
      <formula>8</formula>
    </cfRule>
    <cfRule type="cellIs" dxfId="30" priority="33" operator="between">
      <formula>0</formula>
      <formula>4</formula>
    </cfRule>
  </conditionalFormatting>
  <conditionalFormatting sqref="B67:C70">
    <cfRule type="containsBlanks" dxfId="29" priority="30">
      <formula>LEN(TRIM(B67))=0</formula>
    </cfRule>
  </conditionalFormatting>
  <conditionalFormatting sqref="D67:D70">
    <cfRule type="containsBlanks" dxfId="28" priority="29">
      <formula>LEN(TRIM(D67))=0</formula>
    </cfRule>
  </conditionalFormatting>
  <conditionalFormatting sqref="F67:F70">
    <cfRule type="cellIs" dxfId="27" priority="26" operator="between">
      <formula>9</formula>
      <formula>10</formula>
    </cfRule>
    <cfRule type="cellIs" dxfId="26" priority="27" operator="between">
      <formula>5</formula>
      <formula>8</formula>
    </cfRule>
    <cfRule type="cellIs" dxfId="25" priority="28" operator="between">
      <formula>0</formula>
      <formula>4</formula>
    </cfRule>
  </conditionalFormatting>
  <conditionalFormatting sqref="B72:C76">
    <cfRule type="containsBlanks" dxfId="24" priority="25">
      <formula>LEN(TRIM(B72))=0</formula>
    </cfRule>
  </conditionalFormatting>
  <conditionalFormatting sqref="D72:D76">
    <cfRule type="containsBlanks" dxfId="23" priority="24">
      <formula>LEN(TRIM(D72))=0</formula>
    </cfRule>
  </conditionalFormatting>
  <conditionalFormatting sqref="F72:F76">
    <cfRule type="cellIs" dxfId="22" priority="21" operator="between">
      <formula>9</formula>
      <formula>10</formula>
    </cfRule>
    <cfRule type="cellIs" dxfId="21" priority="22" operator="between">
      <formula>5</formula>
      <formula>8</formula>
    </cfRule>
    <cfRule type="cellIs" dxfId="20" priority="23" operator="between">
      <formula>0</formula>
      <formula>4</formula>
    </cfRule>
  </conditionalFormatting>
  <conditionalFormatting sqref="B78:C84">
    <cfRule type="containsBlanks" dxfId="19" priority="20">
      <formula>LEN(TRIM(B78))=0</formula>
    </cfRule>
  </conditionalFormatting>
  <conditionalFormatting sqref="D78:D84">
    <cfRule type="containsBlanks" dxfId="18" priority="19">
      <formula>LEN(TRIM(D78))=0</formula>
    </cfRule>
  </conditionalFormatting>
  <conditionalFormatting sqref="F78:F84">
    <cfRule type="cellIs" dxfId="17" priority="16" operator="between">
      <formula>9</formula>
      <formula>10</formula>
    </cfRule>
    <cfRule type="cellIs" dxfId="16" priority="17" operator="between">
      <formula>5</formula>
      <formula>8</formula>
    </cfRule>
    <cfRule type="cellIs" dxfId="15" priority="18" operator="between">
      <formula>0</formula>
      <formula>4</formula>
    </cfRule>
  </conditionalFormatting>
  <conditionalFormatting sqref="B86:C86">
    <cfRule type="containsBlanks" dxfId="14" priority="15">
      <formula>LEN(TRIM(B86))=0</formula>
    </cfRule>
  </conditionalFormatting>
  <conditionalFormatting sqref="D86">
    <cfRule type="containsBlanks" dxfId="13" priority="14">
      <formula>LEN(TRIM(D86))=0</formula>
    </cfRule>
  </conditionalFormatting>
  <conditionalFormatting sqref="F86">
    <cfRule type="cellIs" dxfId="12" priority="11" operator="between">
      <formula>9</formula>
      <formula>10</formula>
    </cfRule>
    <cfRule type="cellIs" dxfId="11" priority="12" operator="between">
      <formula>5</formula>
      <formula>8</formula>
    </cfRule>
    <cfRule type="cellIs" dxfId="10" priority="13" operator="between">
      <formula>0</formula>
      <formula>4</formula>
    </cfRule>
  </conditionalFormatting>
  <conditionalFormatting sqref="F88:F93">
    <cfRule type="cellIs" dxfId="9" priority="8" operator="between">
      <formula>9</formula>
      <formula>10</formula>
    </cfRule>
    <cfRule type="cellIs" dxfId="8" priority="9" operator="between">
      <formula>5</formula>
      <formula>8</formula>
    </cfRule>
    <cfRule type="cellIs" dxfId="7" priority="10" operator="between">
      <formula>0</formula>
      <formula>4</formula>
    </cfRule>
  </conditionalFormatting>
  <conditionalFormatting sqref="B88:C93">
    <cfRule type="containsBlanks" dxfId="6" priority="7">
      <formula>LEN(TRIM(B88))=0</formula>
    </cfRule>
  </conditionalFormatting>
  <conditionalFormatting sqref="D88:D93">
    <cfRule type="containsBlanks" dxfId="5" priority="6">
      <formula>LEN(TRIM(D88))=0</formula>
    </cfRule>
  </conditionalFormatting>
  <conditionalFormatting sqref="B95:C101">
    <cfRule type="containsBlanks" dxfId="4" priority="5">
      <formula>LEN(TRIM(B95))=0</formula>
    </cfRule>
  </conditionalFormatting>
  <conditionalFormatting sqref="D95:D101">
    <cfRule type="containsBlanks" dxfId="3" priority="4">
      <formula>LEN(TRIM(D95))=0</formula>
    </cfRule>
  </conditionalFormatting>
  <conditionalFormatting sqref="F95:F101">
    <cfRule type="cellIs" dxfId="2" priority="1" operator="between">
      <formula>9</formula>
      <formula>10</formula>
    </cfRule>
    <cfRule type="cellIs" dxfId="1" priority="2" operator="between">
      <formula>5</formula>
      <formula>8</formula>
    </cfRule>
    <cfRule type="cellIs" dxfId="0" priority="3" operator="between">
      <formula>0</formula>
      <formula>4</formula>
    </cfRule>
  </conditionalFormatting>
  <dataValidations count="1">
    <dataValidation type="list" allowBlank="1" showInputMessage="1" showErrorMessage="1" sqref="E59:E64 X10 E8:E12 E14:E19 E21:E28 E30:E35 E37:E41 E43:E49 E51:E57 E67:E70 E72:E76 E78:E84 E86 E88:E93 E95:E101" xr:uid="{00000000-0002-0000-0100-000000000000}">
      <formula1>$I$1:$I$6</formula1>
    </dataValidation>
  </dataValidations>
  <printOptions horizontalCentered="1"/>
  <pageMargins left="0.23622047244094491" right="0.23622047244094491" top="0.55118110236220474" bottom="0.74803149606299213" header="0.31496062992125984" footer="0.31496062992125984"/>
  <pageSetup scale="67" fitToHeight="3" orientation="portrait" r:id="rId1"/>
  <rowBreaks count="1" manualBreakCount="1">
    <brk id="64" max="4"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E89C-6FAB-4CE9-8D97-8B0F5D79C4AA}">
  <sheetPr>
    <pageSetUpPr fitToPage="1"/>
  </sheetPr>
  <dimension ref="A1:V30"/>
  <sheetViews>
    <sheetView zoomScale="90" zoomScaleNormal="90" workbookViewId="0">
      <selection activeCell="C7" sqref="C7"/>
    </sheetView>
  </sheetViews>
  <sheetFormatPr baseColWidth="10" defaultColWidth="9.140625" defaultRowHeight="15" x14ac:dyDescent="0.25"/>
  <cols>
    <col min="1" max="1" width="5.85546875" style="115" customWidth="1"/>
    <col min="2" max="2" width="22.28515625" style="115" bestFit="1" customWidth="1"/>
    <col min="3" max="3" width="33.28515625" style="115" customWidth="1"/>
    <col min="4" max="4" width="30.28515625" style="115" customWidth="1"/>
    <col min="5" max="5" width="16.42578125" style="123" customWidth="1"/>
    <col min="6" max="7" width="14" style="115" customWidth="1"/>
    <col min="8" max="8" width="20.28515625" style="115" customWidth="1"/>
    <col min="9" max="16384" width="9.140625" style="115"/>
  </cols>
  <sheetData>
    <row r="1" spans="1:22" ht="15" customHeight="1" x14ac:dyDescent="0.25">
      <c r="A1" s="46"/>
      <c r="B1" s="46"/>
      <c r="C1" s="111" t="s">
        <v>76</v>
      </c>
      <c r="D1" s="111"/>
      <c r="E1" s="111"/>
      <c r="F1" s="111"/>
      <c r="G1" s="112" t="s">
        <v>77</v>
      </c>
      <c r="H1" s="112"/>
      <c r="I1" s="113"/>
      <c r="J1" s="113"/>
      <c r="K1" s="113"/>
      <c r="L1" s="113"/>
      <c r="M1" s="113"/>
      <c r="N1" s="113"/>
      <c r="O1" s="113"/>
      <c r="P1" s="114" t="s">
        <v>4</v>
      </c>
      <c r="Q1" s="113"/>
      <c r="R1" s="113"/>
      <c r="S1" s="113"/>
      <c r="T1" s="113"/>
      <c r="U1" s="113"/>
      <c r="V1" s="113"/>
    </row>
    <row r="2" spans="1:22" ht="16.5" customHeight="1" x14ac:dyDescent="0.25">
      <c r="A2" s="46"/>
      <c r="B2" s="46"/>
      <c r="C2" s="111"/>
      <c r="D2" s="111"/>
      <c r="E2" s="111"/>
      <c r="F2" s="111"/>
      <c r="G2" s="112"/>
      <c r="H2" s="112"/>
      <c r="I2" s="113"/>
      <c r="J2" s="113"/>
      <c r="K2" s="113"/>
      <c r="L2" s="113"/>
      <c r="M2" s="113"/>
      <c r="N2" s="113"/>
      <c r="O2" s="113"/>
      <c r="P2" s="114" t="s">
        <v>37</v>
      </c>
      <c r="Q2" s="113"/>
      <c r="R2" s="113"/>
      <c r="S2" s="113"/>
      <c r="T2" s="113"/>
      <c r="U2" s="113"/>
      <c r="V2" s="113"/>
    </row>
    <row r="3" spans="1:22" ht="33" customHeight="1" x14ac:dyDescent="0.25">
      <c r="A3" s="46"/>
      <c r="B3" s="46"/>
      <c r="C3" s="51" t="s">
        <v>78</v>
      </c>
      <c r="D3" s="51"/>
      <c r="E3" s="116" t="s">
        <v>79</v>
      </c>
      <c r="F3" s="116"/>
      <c r="G3" s="116" t="s">
        <v>80</v>
      </c>
      <c r="H3" s="116"/>
      <c r="I3" s="113"/>
      <c r="J3" s="113"/>
      <c r="K3" s="113"/>
      <c r="L3" s="113"/>
      <c r="M3" s="113"/>
      <c r="N3" s="113"/>
      <c r="O3" s="113"/>
      <c r="P3" s="114" t="s">
        <v>49</v>
      </c>
      <c r="Q3" s="113"/>
      <c r="R3" s="113"/>
      <c r="S3" s="113"/>
      <c r="T3" s="113"/>
      <c r="U3" s="113"/>
      <c r="V3" s="113"/>
    </row>
    <row r="4" spans="1:22" ht="15" customHeight="1" x14ac:dyDescent="0.25">
      <c r="A4" s="51" t="s">
        <v>62</v>
      </c>
      <c r="B4" s="51"/>
      <c r="C4" s="51"/>
      <c r="D4" s="51"/>
      <c r="E4" s="51"/>
      <c r="F4" s="51"/>
      <c r="G4" s="51"/>
      <c r="H4" s="51"/>
      <c r="I4" s="113"/>
      <c r="J4" s="113"/>
      <c r="K4" s="113"/>
      <c r="L4" s="113"/>
      <c r="M4" s="113"/>
      <c r="N4" s="113"/>
      <c r="O4" s="113"/>
      <c r="P4" s="114" t="s">
        <v>50</v>
      </c>
      <c r="Q4" s="113"/>
      <c r="R4" s="113"/>
      <c r="S4" s="113"/>
      <c r="T4" s="113"/>
      <c r="U4" s="113"/>
      <c r="V4" s="113"/>
    </row>
    <row r="5" spans="1:22" ht="6" customHeight="1" x14ac:dyDescent="0.25">
      <c r="A5" s="113"/>
      <c r="B5" s="113"/>
      <c r="C5" s="113"/>
      <c r="D5" s="113"/>
      <c r="E5" s="117"/>
      <c r="F5" s="113"/>
      <c r="G5" s="113"/>
      <c r="H5" s="113"/>
      <c r="I5" s="113"/>
      <c r="J5" s="113"/>
      <c r="K5" s="113"/>
      <c r="L5" s="113"/>
      <c r="M5" s="113"/>
      <c r="N5" s="113"/>
      <c r="O5" s="113"/>
      <c r="P5" s="114" t="s">
        <v>51</v>
      </c>
      <c r="Q5" s="113"/>
      <c r="R5" s="113"/>
      <c r="S5" s="113"/>
      <c r="T5" s="113"/>
      <c r="U5" s="113"/>
      <c r="V5" s="113"/>
    </row>
    <row r="6" spans="1:22" ht="35.25" customHeight="1" x14ac:dyDescent="0.25">
      <c r="A6" s="118" t="s">
        <v>54</v>
      </c>
      <c r="B6" s="118" t="s">
        <v>16</v>
      </c>
      <c r="C6" s="118" t="s">
        <v>18</v>
      </c>
      <c r="D6" s="118" t="s">
        <v>22</v>
      </c>
      <c r="E6" s="118" t="s">
        <v>20</v>
      </c>
      <c r="F6" s="118" t="s">
        <v>23</v>
      </c>
      <c r="G6" s="118" t="s">
        <v>24</v>
      </c>
      <c r="H6" s="118" t="s">
        <v>25</v>
      </c>
      <c r="I6" s="113"/>
      <c r="J6" s="113"/>
      <c r="K6" s="113"/>
      <c r="L6" s="113"/>
      <c r="M6" s="113"/>
      <c r="N6" s="113"/>
      <c r="O6" s="113"/>
      <c r="P6" s="114" t="s">
        <v>47</v>
      </c>
      <c r="Q6" s="113"/>
      <c r="R6" s="113"/>
      <c r="S6" s="113"/>
      <c r="T6" s="113"/>
      <c r="U6" s="113"/>
      <c r="V6" s="113"/>
    </row>
    <row r="7" spans="1:22" ht="99.95" customHeight="1" x14ac:dyDescent="0.25">
      <c r="A7" s="119"/>
      <c r="B7" s="119"/>
      <c r="C7" s="119"/>
      <c r="D7" s="120"/>
      <c r="E7" s="121"/>
      <c r="F7" s="120"/>
      <c r="G7" s="120"/>
      <c r="H7" s="121"/>
      <c r="I7" s="113"/>
      <c r="J7" s="113"/>
      <c r="K7" s="113"/>
      <c r="L7" s="113"/>
      <c r="M7" s="113"/>
      <c r="N7" s="113"/>
      <c r="O7" s="113"/>
      <c r="P7" s="122"/>
      <c r="Q7" s="113"/>
      <c r="R7" s="113"/>
      <c r="S7" s="113"/>
      <c r="T7" s="113"/>
      <c r="U7" s="113"/>
      <c r="V7" s="113"/>
    </row>
    <row r="8" spans="1:22" ht="99.95" customHeight="1" x14ac:dyDescent="0.25">
      <c r="A8" s="119"/>
      <c r="B8" s="119"/>
      <c r="C8" s="119"/>
      <c r="D8" s="120"/>
      <c r="E8" s="121"/>
      <c r="F8" s="120"/>
      <c r="G8" s="120"/>
      <c r="H8" s="121"/>
      <c r="I8" s="113"/>
      <c r="J8" s="113"/>
      <c r="K8" s="113"/>
      <c r="L8" s="113"/>
      <c r="M8" s="113"/>
      <c r="N8" s="113"/>
      <c r="O8" s="113"/>
      <c r="P8" s="113"/>
      <c r="Q8" s="113"/>
      <c r="R8" s="113"/>
      <c r="S8" s="113"/>
      <c r="T8" s="113"/>
      <c r="U8" s="113"/>
      <c r="V8" s="113"/>
    </row>
    <row r="9" spans="1:22" ht="99.95" customHeight="1" x14ac:dyDescent="0.25">
      <c r="A9" s="119"/>
      <c r="B9" s="119"/>
      <c r="C9" s="119"/>
      <c r="D9" s="120"/>
      <c r="E9" s="121"/>
      <c r="F9" s="120"/>
      <c r="G9" s="120"/>
      <c r="H9" s="121"/>
      <c r="I9" s="113"/>
      <c r="J9" s="113"/>
      <c r="K9" s="113"/>
      <c r="L9" s="113"/>
      <c r="M9" s="113"/>
      <c r="N9" s="113"/>
      <c r="O9" s="113"/>
      <c r="P9" s="113"/>
      <c r="Q9" s="113"/>
      <c r="R9" s="113"/>
      <c r="S9" s="113"/>
      <c r="T9" s="113"/>
      <c r="U9" s="113"/>
      <c r="V9" s="113"/>
    </row>
    <row r="10" spans="1:22" ht="99.95" customHeight="1" x14ac:dyDescent="0.25">
      <c r="A10" s="119"/>
      <c r="B10" s="119"/>
      <c r="C10" s="119"/>
      <c r="D10" s="120"/>
      <c r="E10" s="121"/>
      <c r="F10" s="120"/>
      <c r="G10" s="120"/>
      <c r="H10" s="121"/>
      <c r="I10" s="113"/>
      <c r="J10" s="113"/>
      <c r="K10" s="113"/>
      <c r="L10" s="113"/>
      <c r="M10" s="113"/>
      <c r="N10" s="113"/>
      <c r="O10" s="113"/>
      <c r="P10" s="113"/>
      <c r="Q10" s="113"/>
      <c r="R10" s="113"/>
      <c r="S10" s="113"/>
      <c r="T10" s="113"/>
      <c r="U10" s="113"/>
      <c r="V10" s="113"/>
    </row>
    <row r="11" spans="1:22" ht="99.95" customHeight="1" x14ac:dyDescent="0.25">
      <c r="A11" s="119"/>
      <c r="B11" s="119"/>
      <c r="C11" s="119"/>
      <c r="D11" s="120"/>
      <c r="E11" s="121"/>
      <c r="F11" s="120"/>
      <c r="G11" s="120"/>
      <c r="H11" s="121"/>
      <c r="I11" s="113"/>
      <c r="J11" s="113"/>
      <c r="K11" s="113"/>
      <c r="L11" s="113"/>
      <c r="M11" s="113"/>
      <c r="N11" s="113"/>
      <c r="O11" s="113"/>
      <c r="P11" s="113"/>
      <c r="Q11" s="113"/>
      <c r="R11" s="113"/>
      <c r="S11" s="113"/>
      <c r="T11" s="113"/>
      <c r="U11" s="113"/>
      <c r="V11" s="113"/>
    </row>
    <row r="12" spans="1:22" ht="99.95" customHeight="1" x14ac:dyDescent="0.25">
      <c r="A12" s="119"/>
      <c r="B12" s="119"/>
      <c r="C12" s="119"/>
      <c r="D12" s="120"/>
      <c r="E12" s="121"/>
      <c r="F12" s="120"/>
      <c r="G12" s="120"/>
      <c r="H12" s="121"/>
      <c r="I12" s="113"/>
      <c r="J12" s="113"/>
      <c r="K12" s="113"/>
      <c r="L12" s="113"/>
      <c r="M12" s="113"/>
      <c r="N12" s="113"/>
      <c r="O12" s="113"/>
      <c r="P12" s="113"/>
      <c r="Q12" s="113"/>
      <c r="R12" s="113"/>
      <c r="S12" s="113"/>
      <c r="T12" s="113"/>
      <c r="U12" s="113"/>
      <c r="V12" s="113"/>
    </row>
    <row r="13" spans="1:22" ht="99.95" customHeight="1" x14ac:dyDescent="0.25">
      <c r="A13" s="119"/>
      <c r="B13" s="119"/>
      <c r="C13" s="119"/>
      <c r="D13" s="120"/>
      <c r="E13" s="121"/>
      <c r="F13" s="120"/>
      <c r="G13" s="120"/>
      <c r="H13" s="121"/>
      <c r="I13" s="113"/>
      <c r="J13" s="113"/>
      <c r="K13" s="113"/>
      <c r="L13" s="113"/>
      <c r="M13" s="113"/>
      <c r="N13" s="113"/>
      <c r="O13" s="113"/>
      <c r="P13" s="113"/>
      <c r="Q13" s="113"/>
      <c r="R13" s="113"/>
      <c r="S13" s="113"/>
      <c r="T13" s="113"/>
      <c r="U13" s="113"/>
      <c r="V13" s="113"/>
    </row>
    <row r="14" spans="1:22" ht="99.95" customHeight="1" x14ac:dyDescent="0.25">
      <c r="A14" s="119"/>
      <c r="B14" s="119"/>
      <c r="C14" s="119"/>
      <c r="D14" s="120"/>
      <c r="E14" s="121"/>
      <c r="F14" s="120"/>
      <c r="G14" s="120"/>
      <c r="H14" s="121"/>
      <c r="I14" s="113"/>
      <c r="J14" s="113"/>
      <c r="K14" s="113"/>
      <c r="L14" s="113"/>
      <c r="M14" s="113"/>
      <c r="N14" s="113"/>
      <c r="O14" s="113"/>
      <c r="P14" s="113"/>
      <c r="Q14" s="113"/>
      <c r="R14" s="113"/>
      <c r="S14" s="113"/>
      <c r="T14" s="113"/>
      <c r="U14" s="113"/>
      <c r="V14" s="113"/>
    </row>
    <row r="15" spans="1:22" ht="99.95" customHeight="1" x14ac:dyDescent="0.25">
      <c r="A15" s="119"/>
      <c r="B15" s="119"/>
      <c r="C15" s="119"/>
      <c r="D15" s="120"/>
      <c r="E15" s="121"/>
      <c r="F15" s="120"/>
      <c r="G15" s="120"/>
      <c r="H15" s="121"/>
      <c r="I15" s="113"/>
      <c r="J15" s="113"/>
      <c r="K15" s="113"/>
      <c r="L15" s="113"/>
      <c r="M15" s="113"/>
      <c r="N15" s="113"/>
      <c r="O15" s="113"/>
      <c r="P15" s="113"/>
      <c r="Q15" s="113"/>
      <c r="R15" s="113"/>
      <c r="S15" s="113"/>
      <c r="T15" s="113"/>
      <c r="U15" s="113"/>
      <c r="V15" s="113"/>
    </row>
    <row r="16" spans="1:22" ht="99.95" customHeight="1" x14ac:dyDescent="0.25">
      <c r="A16" s="119"/>
      <c r="B16" s="119"/>
      <c r="C16" s="119"/>
      <c r="D16" s="120"/>
      <c r="E16" s="121"/>
      <c r="F16" s="120"/>
      <c r="G16" s="120"/>
      <c r="H16" s="121"/>
      <c r="I16" s="113"/>
      <c r="J16" s="113"/>
      <c r="K16" s="113"/>
      <c r="L16" s="113"/>
      <c r="M16" s="113"/>
      <c r="N16" s="113"/>
      <c r="O16" s="113"/>
      <c r="P16" s="113"/>
      <c r="Q16" s="113"/>
      <c r="R16" s="113"/>
      <c r="S16" s="113"/>
      <c r="T16" s="113"/>
      <c r="U16" s="113"/>
      <c r="V16" s="113"/>
    </row>
    <row r="17" spans="1:22" x14ac:dyDescent="0.25">
      <c r="A17" s="113"/>
      <c r="B17" s="113"/>
      <c r="C17" s="113"/>
      <c r="D17" s="113"/>
      <c r="E17" s="117"/>
      <c r="F17" s="113"/>
      <c r="G17" s="113"/>
      <c r="H17" s="113"/>
      <c r="I17" s="113"/>
      <c r="J17" s="113"/>
      <c r="K17" s="113"/>
      <c r="L17" s="113"/>
      <c r="M17" s="113"/>
      <c r="N17" s="113"/>
      <c r="O17" s="113"/>
      <c r="P17" s="113"/>
      <c r="Q17" s="113"/>
      <c r="R17" s="113"/>
      <c r="S17" s="113"/>
      <c r="T17" s="113"/>
      <c r="U17" s="113"/>
      <c r="V17" s="113"/>
    </row>
    <row r="18" spans="1:22" x14ac:dyDescent="0.25">
      <c r="A18" s="113"/>
      <c r="B18" s="113"/>
      <c r="C18" s="113"/>
      <c r="D18" s="113"/>
      <c r="E18" s="117"/>
      <c r="F18" s="113"/>
      <c r="G18" s="113"/>
      <c r="H18" s="113"/>
      <c r="I18" s="113"/>
      <c r="J18" s="113"/>
      <c r="K18" s="113"/>
      <c r="L18" s="113"/>
      <c r="M18" s="113"/>
      <c r="N18" s="113"/>
      <c r="O18" s="113"/>
      <c r="P18" s="113"/>
      <c r="Q18" s="113"/>
      <c r="R18" s="113"/>
      <c r="S18" s="113"/>
      <c r="T18" s="113"/>
      <c r="U18" s="113"/>
      <c r="V18" s="113"/>
    </row>
    <row r="19" spans="1:22" x14ac:dyDescent="0.25">
      <c r="A19" s="113"/>
      <c r="B19" s="113"/>
      <c r="C19" s="113"/>
      <c r="D19" s="113"/>
      <c r="E19" s="117"/>
      <c r="F19" s="113"/>
      <c r="G19" s="113"/>
      <c r="H19" s="113"/>
      <c r="I19" s="113"/>
      <c r="J19" s="113"/>
      <c r="K19" s="113"/>
      <c r="L19" s="113"/>
      <c r="M19" s="113"/>
      <c r="N19" s="113"/>
      <c r="O19" s="113"/>
      <c r="P19" s="113"/>
      <c r="Q19" s="113"/>
      <c r="R19" s="113"/>
      <c r="S19" s="113"/>
      <c r="T19" s="113"/>
      <c r="U19" s="113"/>
      <c r="V19" s="113"/>
    </row>
    <row r="20" spans="1:22" x14ac:dyDescent="0.25">
      <c r="A20" s="113"/>
      <c r="B20" s="113"/>
      <c r="C20" s="113"/>
      <c r="D20" s="113"/>
      <c r="E20" s="117"/>
      <c r="F20" s="113"/>
      <c r="G20" s="113"/>
      <c r="H20" s="113"/>
      <c r="I20" s="113"/>
      <c r="J20" s="113"/>
      <c r="K20" s="113"/>
      <c r="L20" s="113"/>
      <c r="M20" s="113"/>
      <c r="N20" s="113"/>
      <c r="O20" s="113"/>
      <c r="P20" s="113"/>
      <c r="Q20" s="113"/>
      <c r="R20" s="113"/>
      <c r="S20" s="113"/>
      <c r="T20" s="113"/>
      <c r="U20" s="113"/>
      <c r="V20" s="113"/>
    </row>
    <row r="21" spans="1:22" x14ac:dyDescent="0.25">
      <c r="A21" s="113"/>
      <c r="B21" s="113"/>
      <c r="C21" s="113"/>
      <c r="D21" s="113"/>
      <c r="E21" s="117"/>
      <c r="F21" s="113"/>
      <c r="G21" s="113"/>
      <c r="H21" s="113"/>
      <c r="I21" s="113"/>
      <c r="J21" s="113"/>
      <c r="K21" s="113"/>
      <c r="L21" s="113"/>
      <c r="M21" s="113"/>
      <c r="N21" s="113"/>
      <c r="O21" s="113"/>
      <c r="P21" s="113"/>
      <c r="Q21" s="113"/>
      <c r="R21" s="113"/>
      <c r="S21" s="113"/>
      <c r="T21" s="113"/>
      <c r="U21" s="113"/>
      <c r="V21" s="113"/>
    </row>
    <row r="22" spans="1:22" x14ac:dyDescent="0.25">
      <c r="A22" s="113"/>
      <c r="B22" s="113"/>
      <c r="C22" s="113"/>
      <c r="D22" s="113"/>
      <c r="E22" s="117"/>
      <c r="F22" s="113"/>
      <c r="G22" s="113"/>
      <c r="H22" s="113"/>
      <c r="I22" s="113"/>
      <c r="J22" s="113"/>
      <c r="K22" s="113"/>
      <c r="L22" s="113"/>
      <c r="M22" s="113"/>
      <c r="N22" s="113"/>
      <c r="O22" s="113"/>
      <c r="P22" s="113"/>
      <c r="Q22" s="113"/>
      <c r="R22" s="113"/>
      <c r="S22" s="113"/>
      <c r="T22" s="113"/>
      <c r="U22" s="113"/>
      <c r="V22" s="113"/>
    </row>
    <row r="23" spans="1:22" x14ac:dyDescent="0.25">
      <c r="A23" s="113"/>
      <c r="B23" s="113"/>
      <c r="C23" s="113"/>
      <c r="D23" s="113"/>
      <c r="E23" s="117"/>
      <c r="F23" s="113"/>
      <c r="G23" s="113"/>
      <c r="H23" s="113"/>
      <c r="I23" s="113"/>
      <c r="J23" s="113"/>
      <c r="K23" s="113"/>
      <c r="L23" s="113"/>
      <c r="M23" s="113"/>
      <c r="N23" s="113"/>
      <c r="O23" s="113"/>
      <c r="P23" s="113"/>
      <c r="Q23" s="113"/>
      <c r="R23" s="113"/>
      <c r="S23" s="113"/>
      <c r="T23" s="113"/>
      <c r="U23" s="113"/>
      <c r="V23" s="113"/>
    </row>
    <row r="24" spans="1:22" x14ac:dyDescent="0.25">
      <c r="A24" s="113"/>
      <c r="B24" s="113"/>
      <c r="C24" s="113"/>
      <c r="D24" s="113"/>
      <c r="E24" s="117"/>
      <c r="F24" s="113"/>
      <c r="G24" s="113"/>
      <c r="H24" s="113"/>
      <c r="I24" s="113"/>
      <c r="J24" s="113"/>
      <c r="K24" s="113"/>
      <c r="L24" s="113"/>
      <c r="M24" s="113"/>
      <c r="N24" s="113"/>
      <c r="O24" s="113"/>
      <c r="P24" s="113"/>
      <c r="Q24" s="113"/>
      <c r="R24" s="113"/>
      <c r="S24" s="113"/>
      <c r="T24" s="113"/>
      <c r="U24" s="113"/>
      <c r="V24" s="113"/>
    </row>
    <row r="25" spans="1:22" x14ac:dyDescent="0.25">
      <c r="A25" s="113"/>
      <c r="B25" s="113"/>
      <c r="C25" s="113"/>
      <c r="D25" s="113"/>
      <c r="E25" s="117"/>
      <c r="F25" s="113"/>
      <c r="G25" s="113"/>
      <c r="H25" s="113"/>
      <c r="I25" s="113"/>
      <c r="J25" s="113"/>
      <c r="K25" s="113"/>
      <c r="L25" s="113"/>
      <c r="M25" s="113"/>
      <c r="N25" s="113"/>
      <c r="O25" s="113"/>
      <c r="P25" s="113"/>
      <c r="Q25" s="113"/>
      <c r="R25" s="113"/>
      <c r="S25" s="113"/>
      <c r="T25" s="113"/>
      <c r="U25" s="113"/>
      <c r="V25" s="113"/>
    </row>
    <row r="26" spans="1:22" x14ac:dyDescent="0.25">
      <c r="A26" s="113"/>
      <c r="B26" s="113"/>
      <c r="C26" s="113"/>
      <c r="D26" s="113"/>
      <c r="E26" s="117"/>
      <c r="F26" s="113"/>
      <c r="G26" s="113"/>
      <c r="H26" s="113"/>
      <c r="I26" s="113"/>
      <c r="J26" s="113"/>
      <c r="K26" s="113"/>
      <c r="L26" s="113"/>
      <c r="M26" s="113"/>
      <c r="N26" s="113"/>
      <c r="O26" s="113"/>
      <c r="P26" s="113"/>
      <c r="Q26" s="113"/>
      <c r="R26" s="113"/>
      <c r="S26" s="113"/>
      <c r="T26" s="113"/>
      <c r="U26" s="113"/>
      <c r="V26" s="113"/>
    </row>
    <row r="27" spans="1:22" x14ac:dyDescent="0.25">
      <c r="A27" s="113"/>
      <c r="B27" s="113"/>
      <c r="C27" s="113"/>
      <c r="D27" s="113"/>
      <c r="E27" s="117"/>
      <c r="F27" s="113"/>
      <c r="G27" s="113"/>
      <c r="H27" s="113"/>
      <c r="I27" s="113"/>
      <c r="J27" s="113"/>
      <c r="K27" s="113"/>
      <c r="L27" s="113"/>
      <c r="M27" s="113"/>
      <c r="N27" s="113"/>
      <c r="O27" s="113"/>
      <c r="P27" s="113"/>
      <c r="Q27" s="113"/>
      <c r="R27" s="113"/>
      <c r="S27" s="113"/>
      <c r="T27" s="113"/>
      <c r="U27" s="113"/>
      <c r="V27" s="113"/>
    </row>
    <row r="28" spans="1:22" x14ac:dyDescent="0.25">
      <c r="A28" s="113"/>
      <c r="B28" s="113"/>
      <c r="C28" s="113"/>
      <c r="D28" s="113"/>
      <c r="E28" s="117"/>
      <c r="F28" s="113"/>
      <c r="G28" s="113"/>
      <c r="H28" s="113"/>
      <c r="I28" s="113"/>
      <c r="J28" s="113"/>
      <c r="K28" s="113"/>
      <c r="L28" s="113"/>
      <c r="M28" s="113"/>
      <c r="N28" s="113"/>
      <c r="O28" s="113"/>
      <c r="P28" s="113"/>
      <c r="Q28" s="113"/>
      <c r="R28" s="113"/>
      <c r="S28" s="113"/>
      <c r="T28" s="113"/>
      <c r="U28" s="113"/>
      <c r="V28" s="113"/>
    </row>
    <row r="29" spans="1:22" x14ac:dyDescent="0.25">
      <c r="A29" s="113"/>
      <c r="B29" s="113"/>
      <c r="C29" s="113"/>
      <c r="D29" s="113"/>
      <c r="E29" s="117"/>
      <c r="F29" s="113"/>
      <c r="G29" s="113"/>
      <c r="H29" s="113"/>
      <c r="I29" s="113"/>
      <c r="J29" s="113"/>
      <c r="K29" s="113"/>
      <c r="L29" s="113"/>
      <c r="M29" s="113"/>
      <c r="N29" s="113"/>
      <c r="O29" s="113"/>
      <c r="P29" s="113"/>
      <c r="Q29" s="113"/>
      <c r="R29" s="113"/>
      <c r="S29" s="113"/>
      <c r="T29" s="113"/>
      <c r="U29" s="113"/>
      <c r="V29" s="113"/>
    </row>
    <row r="30" spans="1:22" x14ac:dyDescent="0.25">
      <c r="A30" s="113"/>
      <c r="B30" s="113"/>
      <c r="C30" s="113"/>
      <c r="D30" s="113"/>
      <c r="E30" s="117"/>
      <c r="F30" s="113"/>
      <c r="G30" s="113"/>
      <c r="H30" s="113"/>
    </row>
  </sheetData>
  <autoFilter ref="B6:E11" xr:uid="{00000000-0009-0000-0000-000002000000}"/>
  <mergeCells count="7">
    <mergeCell ref="A4:H4"/>
    <mergeCell ref="A1:B3"/>
    <mergeCell ref="C1:F2"/>
    <mergeCell ref="G1:H2"/>
    <mergeCell ref="C3:D3"/>
    <mergeCell ref="E3:F3"/>
    <mergeCell ref="G3:H3"/>
  </mergeCells>
  <conditionalFormatting sqref="D7">
    <cfRule type="containsBlanks" dxfId="81" priority="4">
      <formula>LEN(TRIM(D7))=0</formula>
    </cfRule>
    <cfRule type="cellIs" dxfId="82" priority="6" operator="between">
      <formula>"a"</formula>
      <formula>"z"</formula>
    </cfRule>
  </conditionalFormatting>
  <conditionalFormatting sqref="F7">
    <cfRule type="cellIs" dxfId="80" priority="5" operator="between">
      <formula>"a"</formula>
      <formula>"z"</formula>
    </cfRule>
  </conditionalFormatting>
  <conditionalFormatting sqref="D8:D16">
    <cfRule type="containsBlanks" dxfId="79" priority="2">
      <formula>LEN(TRIM(D8))=0</formula>
    </cfRule>
    <cfRule type="cellIs" dxfId="78" priority="3" operator="between">
      <formula>"a"</formula>
      <formula>"z"</formula>
    </cfRule>
  </conditionalFormatting>
  <conditionalFormatting sqref="F7:G16">
    <cfRule type="containsBlanks" dxfId="77" priority="1">
      <formula>LEN(TRIM(F7))=0</formula>
    </cfRule>
  </conditionalFormatting>
  <dataValidations count="1">
    <dataValidation type="list" allowBlank="1" showInputMessage="1" showErrorMessage="1" sqref="E7:E16" xr:uid="{5BB550D9-4682-46EE-AE87-9399153385C3}">
      <formula1>$P$1:$P$6</formula1>
    </dataValidation>
  </dataValidations>
  <printOptions horizontalCentered="1"/>
  <pageMargins left="0.39370078740157483" right="0.39370078740157483" top="0.74803149606299213" bottom="0.74803149606299213" header="0.31496062992125984" footer="0.31496062992125984"/>
  <pageSetup scale="74" fitToHeight="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5"/>
  <sheetViews>
    <sheetView workbookViewId="0"/>
  </sheetViews>
  <sheetFormatPr baseColWidth="10" defaultColWidth="9.140625" defaultRowHeight="15" x14ac:dyDescent="0.25"/>
  <cols>
    <col min="2" max="2" width="24" customWidth="1"/>
    <col min="5" max="5" width="23" bestFit="1" customWidth="1"/>
  </cols>
  <sheetData>
    <row r="1" spans="1:24" x14ac:dyDescent="0.25">
      <c r="A1" s="1"/>
      <c r="B1" s="1"/>
      <c r="C1" s="1"/>
      <c r="D1" s="1"/>
      <c r="E1" s="1"/>
      <c r="F1" s="1"/>
      <c r="G1" s="1"/>
      <c r="H1" s="1"/>
      <c r="I1" s="1"/>
      <c r="J1" s="1"/>
      <c r="K1" s="1"/>
      <c r="L1" s="1"/>
      <c r="M1" s="1"/>
      <c r="N1" s="1"/>
      <c r="O1" s="1"/>
      <c r="P1" s="1"/>
      <c r="Q1" s="1"/>
      <c r="R1" s="1"/>
    </row>
    <row r="2" spans="1:24" x14ac:dyDescent="0.25">
      <c r="A2" s="1"/>
      <c r="B2" s="14" t="s">
        <v>34</v>
      </c>
      <c r="C2" s="1"/>
      <c r="D2" s="1"/>
      <c r="E2" s="1"/>
      <c r="F2" s="1"/>
      <c r="G2" s="1"/>
      <c r="H2" s="1"/>
      <c r="I2" s="1"/>
      <c r="J2" s="1"/>
      <c r="K2" s="1"/>
      <c r="L2" s="1"/>
      <c r="M2" s="1"/>
      <c r="N2" s="1"/>
      <c r="O2" s="1"/>
      <c r="P2" s="1"/>
      <c r="Q2" s="1"/>
      <c r="R2" s="1"/>
      <c r="S2" s="1"/>
      <c r="T2" s="1"/>
      <c r="U2" s="1"/>
      <c r="V2" s="1"/>
      <c r="W2" s="1"/>
      <c r="X2" s="1"/>
    </row>
    <row r="3" spans="1:24" x14ac:dyDescent="0.25">
      <c r="A3" s="1"/>
      <c r="B3" s="22" t="s">
        <v>27</v>
      </c>
      <c r="C3" s="22"/>
      <c r="D3" s="1"/>
      <c r="E3" s="1"/>
      <c r="F3" s="1"/>
      <c r="G3" s="1"/>
      <c r="H3" s="1"/>
      <c r="I3" s="1"/>
      <c r="J3" s="1"/>
      <c r="K3" s="1"/>
      <c r="L3" s="1"/>
      <c r="M3" s="1"/>
      <c r="N3" s="1"/>
      <c r="O3" s="1"/>
      <c r="P3" s="1"/>
      <c r="Q3" s="1"/>
      <c r="R3" s="1"/>
      <c r="S3" s="1"/>
      <c r="T3" s="1"/>
      <c r="U3" s="1"/>
      <c r="V3" s="1"/>
      <c r="W3" s="1"/>
      <c r="X3" s="1"/>
    </row>
    <row r="4" spans="1:24" x14ac:dyDescent="0.25">
      <c r="A4" s="1"/>
      <c r="B4" s="6" t="s">
        <v>4</v>
      </c>
      <c r="C4" s="4">
        <v>100</v>
      </c>
      <c r="D4" s="1"/>
      <c r="E4" s="1"/>
      <c r="F4" s="1"/>
      <c r="G4" s="1"/>
      <c r="H4" s="1"/>
      <c r="I4" s="1"/>
      <c r="J4" s="1"/>
      <c r="K4" s="1"/>
      <c r="L4" s="1"/>
      <c r="M4" s="1"/>
      <c r="N4" s="1"/>
      <c r="O4" s="1"/>
      <c r="P4" s="1"/>
      <c r="Q4" s="1"/>
      <c r="R4" s="1"/>
      <c r="S4" s="1"/>
      <c r="T4" s="1"/>
      <c r="U4" s="1"/>
      <c r="V4" s="1"/>
      <c r="W4" s="1"/>
      <c r="X4" s="1"/>
    </row>
    <row r="5" spans="1:24" x14ac:dyDescent="0.25">
      <c r="A5" s="1"/>
      <c r="B5" s="6" t="s">
        <v>37</v>
      </c>
      <c r="C5" s="4">
        <v>90</v>
      </c>
      <c r="D5" s="1"/>
      <c r="E5" s="1"/>
      <c r="F5" s="1"/>
      <c r="G5" s="1"/>
      <c r="H5" s="1"/>
      <c r="I5" s="1"/>
      <c r="J5" s="1"/>
      <c r="K5" s="1"/>
      <c r="L5" s="1"/>
      <c r="M5" s="1"/>
      <c r="N5" s="1"/>
      <c r="O5" s="1"/>
      <c r="P5" s="1"/>
      <c r="Q5" s="1"/>
      <c r="R5" s="1"/>
      <c r="S5" s="1"/>
      <c r="T5" s="1"/>
      <c r="U5" s="1"/>
      <c r="V5" s="1"/>
      <c r="W5" s="1"/>
      <c r="X5" s="1"/>
    </row>
    <row r="6" spans="1:24" x14ac:dyDescent="0.25">
      <c r="A6" s="1"/>
      <c r="B6" s="6" t="s">
        <v>49</v>
      </c>
      <c r="C6" s="4">
        <v>50</v>
      </c>
      <c r="D6" s="1"/>
      <c r="E6" s="1"/>
      <c r="F6" s="1"/>
      <c r="G6" s="1"/>
      <c r="H6" s="1"/>
      <c r="I6" s="1"/>
      <c r="J6" s="1"/>
      <c r="K6" s="1"/>
      <c r="L6" s="1"/>
      <c r="M6" s="1"/>
      <c r="N6" s="1"/>
      <c r="O6" s="1"/>
      <c r="P6" s="1"/>
      <c r="Q6" s="1"/>
      <c r="R6" s="1"/>
      <c r="S6" s="1"/>
      <c r="T6" s="1"/>
      <c r="U6" s="1"/>
      <c r="V6" s="1"/>
      <c r="W6" s="1"/>
      <c r="X6" s="1"/>
    </row>
    <row r="7" spans="1:24" x14ac:dyDescent="0.25">
      <c r="A7" s="1"/>
      <c r="B7" s="6" t="s">
        <v>50</v>
      </c>
      <c r="C7" s="4">
        <v>70</v>
      </c>
      <c r="D7" s="1"/>
      <c r="E7" s="1"/>
      <c r="F7" s="1"/>
      <c r="G7" s="1"/>
      <c r="H7" s="1"/>
      <c r="I7" s="1"/>
      <c r="J7" s="1"/>
      <c r="K7" s="1"/>
      <c r="L7" s="1"/>
      <c r="M7" s="1"/>
      <c r="N7" s="1"/>
      <c r="O7" s="1"/>
      <c r="P7" s="1"/>
      <c r="Q7" s="1"/>
      <c r="R7" s="1"/>
      <c r="S7" s="1"/>
      <c r="T7" s="1"/>
      <c r="U7" s="1"/>
      <c r="V7" s="1"/>
      <c r="W7" s="1"/>
      <c r="X7" s="1"/>
    </row>
    <row r="8" spans="1:24" x14ac:dyDescent="0.25">
      <c r="A8" s="1"/>
      <c r="B8" s="6" t="s">
        <v>51</v>
      </c>
      <c r="C8" s="4">
        <v>80</v>
      </c>
      <c r="D8" s="1"/>
      <c r="E8" s="1"/>
      <c r="F8" s="1"/>
      <c r="G8" s="1"/>
      <c r="H8" s="1"/>
      <c r="I8" s="1"/>
      <c r="J8" s="1"/>
      <c r="K8" s="1"/>
      <c r="L8" s="1"/>
      <c r="M8" s="1"/>
      <c r="N8" s="1"/>
      <c r="O8" s="1"/>
      <c r="P8" s="1"/>
      <c r="Q8" s="1"/>
      <c r="R8" s="1"/>
      <c r="S8" s="1"/>
      <c r="T8" s="1"/>
      <c r="U8" s="1"/>
      <c r="V8" s="1"/>
      <c r="W8" s="1"/>
      <c r="X8" s="1"/>
    </row>
    <row r="9" spans="1:24" x14ac:dyDescent="0.25">
      <c r="A9" s="1"/>
      <c r="B9" s="6" t="s">
        <v>47</v>
      </c>
      <c r="C9" s="4">
        <v>95</v>
      </c>
      <c r="D9" s="1"/>
      <c r="E9" s="1"/>
      <c r="F9" s="1"/>
      <c r="G9" s="1"/>
      <c r="H9" s="1"/>
      <c r="I9" s="1"/>
      <c r="J9" s="1"/>
      <c r="K9" s="1"/>
      <c r="L9" s="1"/>
      <c r="M9" s="1"/>
      <c r="N9" s="1"/>
      <c r="O9" s="1"/>
      <c r="P9" s="1"/>
      <c r="Q9" s="1"/>
      <c r="R9" s="1"/>
      <c r="S9" s="1"/>
      <c r="T9" s="1"/>
      <c r="U9" s="1"/>
      <c r="V9" s="1"/>
      <c r="W9" s="1"/>
      <c r="X9" s="1"/>
    </row>
    <row r="10" spans="1:24" x14ac:dyDescent="0.25">
      <c r="A10" s="1"/>
      <c r="B10" s="8"/>
      <c r="C10" s="5"/>
      <c r="D10" s="1"/>
      <c r="E10" s="1"/>
      <c r="F10" s="1"/>
      <c r="G10" s="1"/>
      <c r="H10" s="1"/>
      <c r="I10" s="1"/>
      <c r="J10" s="1"/>
      <c r="K10" s="1"/>
      <c r="L10" s="1"/>
      <c r="M10" s="1"/>
      <c r="N10" s="1"/>
      <c r="O10" s="1"/>
      <c r="P10" s="1"/>
      <c r="Q10" s="1"/>
      <c r="R10" s="1"/>
      <c r="S10" s="1"/>
      <c r="T10" s="1"/>
      <c r="U10" s="1"/>
      <c r="V10" s="1"/>
      <c r="W10" s="1"/>
      <c r="X10" s="1"/>
    </row>
    <row r="11" spans="1:24" x14ac:dyDescent="0.25">
      <c r="A11" s="1"/>
      <c r="B11" s="1" t="s">
        <v>38</v>
      </c>
      <c r="C11" s="1"/>
      <c r="D11" s="1"/>
      <c r="E11" s="1"/>
      <c r="F11" s="1"/>
      <c r="G11" s="1"/>
      <c r="H11" s="1"/>
      <c r="I11" s="1"/>
      <c r="J11" s="1"/>
      <c r="K11" s="1"/>
      <c r="L11" s="1"/>
      <c r="M11" s="1"/>
      <c r="N11" s="1"/>
      <c r="O11" s="1"/>
      <c r="P11" s="1"/>
      <c r="Q11" s="1"/>
      <c r="R11" s="1"/>
      <c r="S11" s="1"/>
      <c r="T11" s="1"/>
      <c r="U11" s="1"/>
      <c r="V11" s="1"/>
      <c r="W11" s="1"/>
      <c r="X11" s="1"/>
    </row>
    <row r="12" spans="1:24" x14ac:dyDescent="0.25">
      <c r="A12" s="1"/>
      <c r="B12" s="25" t="s">
        <v>28</v>
      </c>
      <c r="C12" s="25"/>
      <c r="D12" s="25"/>
      <c r="E12" s="1"/>
      <c r="F12" s="1"/>
      <c r="G12" s="1"/>
      <c r="H12" s="1"/>
      <c r="I12" s="1"/>
      <c r="J12" s="1"/>
      <c r="K12" s="1"/>
      <c r="L12" s="1"/>
      <c r="M12" s="1"/>
      <c r="N12" s="1"/>
      <c r="O12" s="1"/>
      <c r="P12" s="1"/>
      <c r="Q12" s="1"/>
      <c r="R12" s="1"/>
      <c r="S12" s="1"/>
      <c r="T12" s="1"/>
      <c r="U12" s="1"/>
      <c r="V12" s="1"/>
      <c r="W12" s="1"/>
      <c r="X12" s="1"/>
    </row>
    <row r="13" spans="1:24" x14ac:dyDescent="0.25">
      <c r="A13" s="1"/>
      <c r="B13" s="15" t="s">
        <v>29</v>
      </c>
      <c r="C13" s="16" t="s">
        <v>21</v>
      </c>
      <c r="D13" s="16" t="s">
        <v>21</v>
      </c>
      <c r="E13" s="1"/>
      <c r="F13" s="1"/>
      <c r="G13" s="1"/>
      <c r="H13" s="1"/>
      <c r="I13" s="1"/>
      <c r="J13" s="1"/>
      <c r="K13" s="1"/>
      <c r="L13" s="1"/>
      <c r="M13" s="1"/>
      <c r="N13" s="1"/>
      <c r="O13" s="1"/>
      <c r="P13" s="1"/>
      <c r="Q13" s="1"/>
      <c r="R13" s="1"/>
      <c r="S13" s="1"/>
      <c r="T13" s="1"/>
      <c r="U13" s="1"/>
      <c r="V13" s="1"/>
      <c r="W13" s="1"/>
      <c r="X13" s="1"/>
    </row>
    <row r="14" spans="1:24" x14ac:dyDescent="0.25">
      <c r="A14" s="1"/>
      <c r="B14" s="17" t="s">
        <v>3</v>
      </c>
      <c r="C14" s="10">
        <v>7.77</v>
      </c>
      <c r="D14" s="23">
        <v>0.7</v>
      </c>
      <c r="E14" s="1"/>
      <c r="F14" s="1"/>
      <c r="G14" s="1"/>
      <c r="H14" s="1"/>
      <c r="I14" s="1"/>
      <c r="J14" s="1"/>
      <c r="K14" s="1"/>
      <c r="L14" s="1"/>
      <c r="M14" s="1"/>
      <c r="N14" s="1"/>
      <c r="O14" s="1"/>
      <c r="P14" s="1"/>
      <c r="Q14" s="1"/>
      <c r="R14" s="1"/>
      <c r="S14" s="1"/>
      <c r="T14" s="1"/>
      <c r="U14" s="1"/>
      <c r="V14" s="1"/>
      <c r="W14" s="1"/>
      <c r="X14" s="1"/>
    </row>
    <row r="15" spans="1:24" ht="45" x14ac:dyDescent="0.25">
      <c r="A15" s="1"/>
      <c r="B15" s="18" t="s">
        <v>35</v>
      </c>
      <c r="C15" s="10">
        <v>7.77</v>
      </c>
      <c r="D15" s="24"/>
      <c r="E15" s="1"/>
      <c r="F15" s="1"/>
      <c r="G15" s="1"/>
      <c r="H15" s="1"/>
      <c r="I15" s="1"/>
      <c r="J15" s="1"/>
      <c r="K15" s="1"/>
      <c r="L15" s="1"/>
      <c r="M15" s="1"/>
      <c r="N15" s="1"/>
      <c r="O15" s="1"/>
      <c r="P15" s="1"/>
      <c r="Q15" s="1"/>
      <c r="R15" s="1"/>
      <c r="S15" s="1"/>
      <c r="T15" s="1"/>
      <c r="U15" s="1"/>
      <c r="V15" s="1"/>
      <c r="W15" s="1"/>
      <c r="X15" s="1"/>
    </row>
    <row r="16" spans="1:24" x14ac:dyDescent="0.25">
      <c r="A16" s="1"/>
      <c r="B16" s="17" t="s">
        <v>0</v>
      </c>
      <c r="C16" s="10">
        <v>7.77</v>
      </c>
      <c r="D16" s="24"/>
      <c r="E16" s="1"/>
      <c r="F16" s="1"/>
      <c r="G16" s="1"/>
      <c r="H16" s="1"/>
      <c r="I16" s="1"/>
      <c r="J16" s="1"/>
      <c r="K16" s="1"/>
      <c r="L16" s="1"/>
      <c r="M16" s="1"/>
      <c r="N16" s="1"/>
      <c r="O16" s="1"/>
      <c r="P16" s="1"/>
      <c r="Q16" s="1"/>
      <c r="R16" s="1"/>
      <c r="S16" s="1"/>
      <c r="T16" s="1"/>
      <c r="U16" s="1"/>
      <c r="V16" s="1"/>
      <c r="W16" s="1"/>
      <c r="X16" s="1"/>
    </row>
    <row r="17" spans="1:25" ht="30" x14ac:dyDescent="0.25">
      <c r="A17" s="1"/>
      <c r="B17" s="18" t="s">
        <v>36</v>
      </c>
      <c r="C17" s="10">
        <v>7.84</v>
      </c>
      <c r="D17" s="24"/>
      <c r="E17" s="1"/>
      <c r="F17" s="1"/>
      <c r="G17" s="1"/>
      <c r="H17" s="1"/>
      <c r="I17" s="1"/>
      <c r="J17" s="1"/>
      <c r="K17" s="1"/>
      <c r="L17" s="1"/>
      <c r="M17" s="1"/>
      <c r="N17" s="1"/>
      <c r="O17" s="1"/>
      <c r="P17" s="1"/>
      <c r="Q17" s="1"/>
      <c r="R17" s="1"/>
      <c r="S17" s="1"/>
      <c r="T17" s="1"/>
      <c r="U17" s="1"/>
      <c r="V17" s="1"/>
      <c r="W17" s="1"/>
      <c r="X17" s="1"/>
    </row>
    <row r="18" spans="1:25" ht="30" x14ac:dyDescent="0.25">
      <c r="A18" s="1"/>
      <c r="B18" s="18" t="s">
        <v>5</v>
      </c>
      <c r="C18" s="10">
        <v>7.77</v>
      </c>
      <c r="D18" s="24"/>
      <c r="E18" s="1"/>
      <c r="F18" s="1"/>
      <c r="G18" s="1"/>
      <c r="H18" s="1"/>
      <c r="I18" s="1"/>
      <c r="J18" s="1"/>
      <c r="K18" s="1"/>
      <c r="L18" s="1"/>
      <c r="M18" s="1"/>
      <c r="N18" s="1"/>
      <c r="O18" s="1"/>
      <c r="P18" s="1"/>
      <c r="Q18" s="1"/>
      <c r="R18" s="1"/>
      <c r="S18" s="1"/>
      <c r="T18" s="1"/>
      <c r="U18" s="1"/>
      <c r="V18" s="1"/>
      <c r="W18" s="1"/>
      <c r="X18" s="1"/>
    </row>
    <row r="19" spans="1:25" x14ac:dyDescent="0.25">
      <c r="A19" s="1"/>
      <c r="B19" s="17" t="s">
        <v>6</v>
      </c>
      <c r="C19" s="10">
        <v>7.77</v>
      </c>
      <c r="D19" s="24"/>
      <c r="E19" s="1"/>
      <c r="F19" s="1"/>
      <c r="G19" s="1"/>
      <c r="H19" s="1"/>
      <c r="I19" s="1"/>
      <c r="J19" s="1"/>
      <c r="K19" s="1"/>
      <c r="L19" s="1"/>
      <c r="M19" s="1"/>
      <c r="N19" s="1"/>
      <c r="O19" s="1"/>
      <c r="P19" s="1"/>
      <c r="Q19" s="1"/>
      <c r="R19" s="1"/>
      <c r="S19" s="1"/>
      <c r="T19" s="1"/>
      <c r="U19" s="1"/>
      <c r="V19" s="1"/>
      <c r="W19" s="1"/>
      <c r="X19" s="1"/>
    </row>
    <row r="20" spans="1:25" x14ac:dyDescent="0.25">
      <c r="A20" s="1"/>
      <c r="B20" s="18" t="s">
        <v>7</v>
      </c>
      <c r="C20" s="10">
        <v>7.77</v>
      </c>
      <c r="D20" s="24"/>
      <c r="E20" s="1"/>
      <c r="F20" s="1"/>
      <c r="G20" s="1"/>
      <c r="H20" s="1"/>
      <c r="I20" s="1"/>
      <c r="J20" s="1"/>
      <c r="K20" s="1"/>
      <c r="L20" s="1"/>
      <c r="M20" s="1"/>
      <c r="N20" s="1"/>
      <c r="O20" s="1"/>
      <c r="P20" s="1"/>
      <c r="Q20" s="1"/>
      <c r="R20" s="1"/>
      <c r="S20" s="1"/>
      <c r="T20" s="1"/>
      <c r="U20" s="1"/>
      <c r="V20" s="1"/>
      <c r="W20" s="1"/>
      <c r="X20" s="1"/>
    </row>
    <row r="21" spans="1:25" ht="30" x14ac:dyDescent="0.25">
      <c r="A21" s="1"/>
      <c r="B21" s="18" t="s">
        <v>8</v>
      </c>
      <c r="C21" s="10">
        <v>7.77</v>
      </c>
      <c r="D21" s="24"/>
      <c r="E21" s="1"/>
      <c r="F21" s="1"/>
      <c r="G21" s="1"/>
      <c r="H21" s="1"/>
      <c r="I21" s="1"/>
      <c r="J21" s="1"/>
      <c r="K21" s="1"/>
      <c r="L21" s="1"/>
      <c r="M21" s="1"/>
      <c r="N21" s="1"/>
      <c r="O21" s="1"/>
      <c r="P21" s="1"/>
      <c r="Q21" s="1"/>
      <c r="R21" s="1"/>
      <c r="S21" s="1"/>
      <c r="T21" s="1"/>
      <c r="U21" s="1"/>
      <c r="V21" s="1"/>
      <c r="W21" s="1"/>
      <c r="X21" s="1"/>
    </row>
    <row r="22" spans="1:25" x14ac:dyDescent="0.25">
      <c r="A22" s="1"/>
      <c r="B22" s="17" t="s">
        <v>9</v>
      </c>
      <c r="C22" s="10">
        <v>7.77</v>
      </c>
      <c r="D22" s="24"/>
      <c r="E22" s="1"/>
      <c r="F22" s="1"/>
      <c r="G22" s="1"/>
      <c r="H22" s="1"/>
      <c r="I22" s="1"/>
      <c r="J22" s="1"/>
      <c r="K22" s="1"/>
      <c r="L22" s="1"/>
      <c r="M22" s="1"/>
      <c r="N22" s="1"/>
      <c r="O22" s="1"/>
      <c r="P22" s="1"/>
      <c r="Q22" s="1"/>
      <c r="R22" s="1"/>
      <c r="S22" s="1"/>
      <c r="T22" s="1"/>
      <c r="U22" s="1"/>
      <c r="V22" s="1"/>
      <c r="W22" s="1"/>
      <c r="X22" s="1"/>
    </row>
    <row r="23" spans="1:25" x14ac:dyDescent="0.25">
      <c r="A23" s="1"/>
      <c r="B23" s="15" t="s">
        <v>30</v>
      </c>
      <c r="C23" s="16" t="s">
        <v>21</v>
      </c>
      <c r="D23" s="16" t="s">
        <v>21</v>
      </c>
      <c r="E23" s="1"/>
      <c r="F23" s="1"/>
      <c r="G23" s="1"/>
      <c r="H23" s="1"/>
      <c r="I23" s="1"/>
      <c r="J23" s="1"/>
      <c r="K23" s="1"/>
      <c r="L23" s="1"/>
      <c r="M23" s="1"/>
      <c r="N23" s="1"/>
      <c r="O23" s="1"/>
      <c r="P23" s="1"/>
      <c r="Q23" s="1"/>
      <c r="R23" s="1"/>
      <c r="S23" s="1"/>
      <c r="T23" s="1"/>
      <c r="U23" s="1"/>
      <c r="V23" s="1"/>
      <c r="W23" s="1"/>
      <c r="X23" s="1"/>
    </row>
    <row r="24" spans="1:25" x14ac:dyDescent="0.25">
      <c r="A24" s="1"/>
      <c r="B24" s="17" t="s">
        <v>10</v>
      </c>
      <c r="C24" s="10">
        <v>5</v>
      </c>
      <c r="D24" s="23">
        <v>0.3</v>
      </c>
      <c r="E24" s="1"/>
      <c r="F24" s="1"/>
      <c r="G24" s="1"/>
      <c r="H24" s="1"/>
      <c r="I24" s="1"/>
      <c r="J24" s="1"/>
      <c r="K24" s="1"/>
      <c r="L24" s="1"/>
      <c r="M24" s="1"/>
      <c r="N24" s="1"/>
      <c r="O24" s="1"/>
      <c r="P24" s="1"/>
      <c r="Q24" s="1"/>
      <c r="R24" s="1"/>
      <c r="S24" s="1"/>
      <c r="T24" s="1"/>
      <c r="U24" s="1"/>
      <c r="V24" s="1"/>
      <c r="W24" s="1"/>
      <c r="X24" s="1"/>
    </row>
    <row r="25" spans="1:25" x14ac:dyDescent="0.25">
      <c r="A25" s="1"/>
      <c r="B25" s="17" t="s">
        <v>11</v>
      </c>
      <c r="C25" s="10">
        <v>5</v>
      </c>
      <c r="D25" s="24"/>
      <c r="E25" s="1"/>
      <c r="F25" s="1"/>
      <c r="G25" s="1"/>
      <c r="H25" s="1"/>
      <c r="I25" s="1"/>
      <c r="J25" s="1"/>
      <c r="K25" s="1"/>
      <c r="L25" s="1"/>
      <c r="M25" s="1"/>
      <c r="N25" s="1"/>
      <c r="O25" s="1"/>
      <c r="P25" s="1"/>
      <c r="Q25" s="1"/>
      <c r="R25" s="1"/>
      <c r="S25" s="1"/>
      <c r="T25" s="1"/>
      <c r="U25" s="1"/>
      <c r="V25" s="1"/>
      <c r="W25" s="1"/>
      <c r="X25" s="1"/>
    </row>
    <row r="26" spans="1:25" ht="45" x14ac:dyDescent="0.25">
      <c r="A26" s="1"/>
      <c r="B26" s="18" t="s">
        <v>12</v>
      </c>
      <c r="C26" s="10">
        <v>5</v>
      </c>
      <c r="D26" s="24"/>
      <c r="E26" s="1"/>
      <c r="F26" s="1"/>
      <c r="G26" s="1"/>
      <c r="H26" s="1"/>
      <c r="I26" s="1"/>
      <c r="J26" s="1"/>
      <c r="K26" s="1"/>
      <c r="L26" s="1"/>
      <c r="M26" s="1"/>
      <c r="N26" s="1"/>
      <c r="O26" s="1"/>
      <c r="P26" s="1"/>
      <c r="Q26" s="1"/>
      <c r="R26" s="1"/>
      <c r="S26" s="1"/>
      <c r="T26" s="1"/>
      <c r="U26" s="1"/>
      <c r="V26" s="1"/>
      <c r="W26" s="1"/>
      <c r="X26" s="1"/>
    </row>
    <row r="27" spans="1:25" ht="30" x14ac:dyDescent="0.25">
      <c r="A27" s="1"/>
      <c r="B27" s="18" t="s">
        <v>13</v>
      </c>
      <c r="C27" s="10">
        <v>5</v>
      </c>
      <c r="D27" s="24"/>
      <c r="E27" s="1"/>
      <c r="F27" s="1"/>
      <c r="G27" s="1"/>
      <c r="H27" s="1"/>
      <c r="I27" s="1"/>
      <c r="J27" s="1"/>
      <c r="K27" s="1"/>
      <c r="L27" s="1"/>
      <c r="M27" s="1"/>
      <c r="N27" s="1"/>
      <c r="O27" s="1"/>
      <c r="P27" s="1"/>
      <c r="Q27" s="1"/>
      <c r="R27" s="1"/>
      <c r="S27" s="1"/>
      <c r="T27" s="1"/>
      <c r="U27" s="1"/>
      <c r="V27" s="1"/>
      <c r="W27" s="1"/>
      <c r="X27" s="1"/>
    </row>
    <row r="28" spans="1:25" x14ac:dyDescent="0.25">
      <c r="A28" s="1"/>
      <c r="B28" s="18" t="s">
        <v>53</v>
      </c>
      <c r="C28" s="10">
        <v>5</v>
      </c>
      <c r="D28" s="24"/>
      <c r="E28" s="1"/>
      <c r="F28" s="1"/>
      <c r="G28" s="1"/>
      <c r="H28" s="1"/>
      <c r="I28" s="1"/>
      <c r="J28" s="1"/>
      <c r="K28" s="1"/>
      <c r="L28" s="1"/>
      <c r="M28" s="1"/>
      <c r="N28" s="1"/>
      <c r="O28" s="1"/>
      <c r="P28" s="1"/>
      <c r="Q28" s="1"/>
      <c r="R28" s="1"/>
      <c r="S28" s="1"/>
      <c r="T28" s="1"/>
      <c r="U28" s="1"/>
      <c r="V28" s="1"/>
      <c r="W28" s="1"/>
      <c r="X28" s="1"/>
    </row>
    <row r="29" spans="1:25" ht="60" x14ac:dyDescent="0.25">
      <c r="A29" s="1"/>
      <c r="B29" s="18" t="s">
        <v>14</v>
      </c>
      <c r="C29" s="10">
        <v>5</v>
      </c>
      <c r="D29" s="24"/>
      <c r="E29" s="1"/>
      <c r="F29" s="1"/>
      <c r="G29" s="1"/>
      <c r="H29" s="1"/>
      <c r="I29" s="1"/>
      <c r="J29" s="1"/>
      <c r="K29" s="1"/>
      <c r="L29" s="1"/>
      <c r="M29" s="1"/>
      <c r="N29" s="1"/>
      <c r="O29" s="1"/>
      <c r="P29" s="1"/>
      <c r="Q29" s="1"/>
      <c r="R29" s="1"/>
      <c r="S29" s="1"/>
      <c r="T29" s="1"/>
      <c r="U29" s="1"/>
      <c r="V29" s="1"/>
      <c r="W29" s="1"/>
      <c r="X29" s="1"/>
    </row>
    <row r="30" spans="1:25" ht="18.75" customHeight="1" x14ac:dyDescent="0.25">
      <c r="A30" s="1"/>
      <c r="B30" s="1"/>
      <c r="C30" s="7" t="s">
        <v>26</v>
      </c>
      <c r="D30" s="3">
        <f>SUM(C14:C29)</f>
        <v>99.999999999999986</v>
      </c>
      <c r="E30" s="1"/>
      <c r="F30" s="1"/>
      <c r="G30" s="1"/>
      <c r="H30" s="1"/>
      <c r="I30" s="1"/>
      <c r="J30" s="1"/>
      <c r="K30" s="1"/>
      <c r="L30" s="1"/>
      <c r="M30" s="1"/>
      <c r="N30" s="1"/>
      <c r="O30" s="1"/>
      <c r="P30" s="1"/>
      <c r="Q30" s="1"/>
      <c r="R30" s="1"/>
      <c r="S30" s="1"/>
      <c r="T30" s="1"/>
      <c r="U30" s="1"/>
      <c r="V30" s="1"/>
      <c r="W30" s="1"/>
      <c r="X30" s="1"/>
      <c r="Y30" s="1"/>
    </row>
    <row r="31" spans="1:25" x14ac:dyDescent="0.25">
      <c r="A31" s="1"/>
      <c r="B31" s="1"/>
      <c r="C31" s="1"/>
      <c r="D31" s="1"/>
      <c r="E31" s="1"/>
      <c r="F31" s="1"/>
      <c r="G31" s="1"/>
      <c r="H31" s="1"/>
      <c r="I31" s="1"/>
      <c r="J31" s="1"/>
      <c r="K31" s="1"/>
      <c r="L31" s="1"/>
      <c r="M31" s="1"/>
      <c r="N31" s="1"/>
      <c r="O31" s="1"/>
      <c r="P31" s="1"/>
      <c r="Q31" s="1"/>
      <c r="R31" s="1"/>
      <c r="S31" s="1"/>
      <c r="T31" s="1"/>
      <c r="U31" s="1"/>
      <c r="V31" s="1"/>
      <c r="W31" s="1"/>
      <c r="X31" s="1"/>
      <c r="Y31" s="1"/>
    </row>
    <row r="32" spans="1:25" x14ac:dyDescent="0.25">
      <c r="A32" s="1"/>
      <c r="B32" s="1"/>
      <c r="C32" s="1"/>
      <c r="D32" s="1"/>
      <c r="E32" s="1"/>
      <c r="F32" s="1"/>
      <c r="G32" s="1"/>
      <c r="H32" s="1"/>
      <c r="I32" s="1"/>
      <c r="J32" s="1"/>
      <c r="K32" s="1"/>
      <c r="L32" s="1"/>
      <c r="M32" s="1"/>
      <c r="N32" s="1"/>
      <c r="O32" s="1"/>
      <c r="P32" s="1"/>
      <c r="Q32" s="1"/>
      <c r="R32" s="1"/>
      <c r="S32" s="1"/>
      <c r="T32" s="1"/>
      <c r="U32" s="1"/>
      <c r="V32" s="1"/>
      <c r="W32" s="1"/>
      <c r="X32" s="1"/>
      <c r="Y32" s="1"/>
    </row>
    <row r="33" spans="1:25" x14ac:dyDescent="0.25">
      <c r="A33" s="1"/>
      <c r="B33" s="1"/>
      <c r="C33" s="1"/>
      <c r="D33" s="1"/>
      <c r="E33" s="1"/>
      <c r="F33" s="1"/>
      <c r="G33" s="1"/>
      <c r="H33" s="1"/>
      <c r="I33" s="1"/>
      <c r="J33" s="1"/>
      <c r="K33" s="1"/>
      <c r="L33" s="1"/>
      <c r="M33" s="1"/>
      <c r="N33" s="1"/>
      <c r="O33" s="1"/>
      <c r="P33" s="1"/>
      <c r="Q33" s="1"/>
      <c r="R33" s="1"/>
      <c r="S33" s="1"/>
      <c r="T33" s="1"/>
      <c r="U33" s="1"/>
      <c r="V33" s="1"/>
      <c r="W33" s="1"/>
      <c r="X33" s="1"/>
      <c r="Y33" s="1"/>
    </row>
    <row r="34" spans="1:25"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x14ac:dyDescent="0.25">
      <c r="A35" s="1"/>
      <c r="B35" s="1"/>
      <c r="C35" s="1"/>
      <c r="D35" s="1"/>
      <c r="E35" s="1"/>
      <c r="F35" s="1"/>
      <c r="G35" s="1"/>
      <c r="H35" s="1"/>
      <c r="I35" s="1"/>
      <c r="J35" s="1"/>
      <c r="K35" s="1"/>
      <c r="L35" s="1"/>
      <c r="M35" s="1"/>
      <c r="N35" s="1"/>
      <c r="O35" s="1"/>
      <c r="P35" s="1"/>
      <c r="Q35" s="1"/>
      <c r="R35" s="1"/>
      <c r="S35" s="1"/>
      <c r="T35" s="1"/>
      <c r="U35" s="1"/>
      <c r="V35" s="1"/>
      <c r="W35" s="1"/>
      <c r="X35" s="1"/>
      <c r="Y35" s="1"/>
    </row>
    <row r="36" spans="1:25"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x14ac:dyDescent="0.25">
      <c r="A45" s="1"/>
      <c r="B45" s="1"/>
      <c r="C45" s="1"/>
      <c r="D45" s="1"/>
      <c r="E45" s="1"/>
      <c r="F45" s="1"/>
      <c r="G45" s="1"/>
      <c r="H45" s="1"/>
      <c r="I45" s="1"/>
      <c r="J45" s="1"/>
      <c r="K45" s="1"/>
      <c r="L45" s="1"/>
      <c r="M45" s="1"/>
      <c r="N45" s="1"/>
      <c r="O45" s="1"/>
      <c r="P45" s="1"/>
      <c r="Q45" s="1"/>
      <c r="R45" s="1"/>
      <c r="S45" s="1"/>
      <c r="T45" s="1"/>
      <c r="U45" s="1"/>
      <c r="V45" s="1"/>
      <c r="W45" s="1"/>
      <c r="X45" s="1"/>
      <c r="Y45" s="1"/>
    </row>
  </sheetData>
  <mergeCells count="4">
    <mergeCell ref="B3:C3"/>
    <mergeCell ref="D14:D22"/>
    <mergeCell ref="D24:D29"/>
    <mergeCell ref="B12:D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CED4720D5E03EA41990754CA31A4A754" ma:contentTypeVersion="16" ma:contentTypeDescription="Crear nuevo documento." ma:contentTypeScope="" ma:versionID="b340ebd40e083c2356ca6a833d30d0e6">
  <xsd:schema xmlns:xsd="http://www.w3.org/2001/XMLSchema" xmlns:xs="http://www.w3.org/2001/XMLSchema" xmlns:p="http://schemas.microsoft.com/office/2006/metadata/properties" xmlns:ns2="cb2b7526-1d98-411a-9bda-1ec33774b0ae" xmlns:ns3="98a67df6-b29e-48f8-aad4-9e41d9b3f699" targetNamespace="http://schemas.microsoft.com/office/2006/metadata/properties" ma:root="true" ma:fieldsID="5f318c187ef0381c601245680d6296ab" ns2:_="" ns3:_="">
    <xsd:import namespace="cb2b7526-1d98-411a-9bda-1ec33774b0ae"/>
    <xsd:import namespace="98a67df6-b29e-48f8-aad4-9e41d9b3f69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2:SharedWithUsers" minOccurs="0"/>
                <xsd:element ref="ns2:SharedWithDetails"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b7526-1d98-411a-9bda-1ec33774b0ae"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69a21049-6e06-462c-89c7-11ef9d6c690a}" ma:internalName="TaxCatchAll" ma:showField="CatchAllData" ma:web="cb2b7526-1d98-411a-9bda-1ec33774b0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a67df6-b29e-48f8-aad4-9e41d9b3f69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8f36cd05-5fbe-49f2-8dc4-9b36dfb9649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cb2b7526-1d98-411a-9bda-1ec33774b0ae">57WSMHX3ZSWD-962474135-265632</_dlc_DocId>
    <_dlc_DocIdUrl xmlns="cb2b7526-1d98-411a-9bda-1ec33774b0ae">
      <Url>https://globalstandards.sharepoint.com/sites/Training%20Tec/_layouts/15/DocIdRedir.aspx?ID=57WSMHX3ZSWD-962474135-265632</Url>
      <Description>57WSMHX3ZSWD-962474135-265632</Description>
    </_dlc_DocIdUrl>
    <TaxCatchAll xmlns="cb2b7526-1d98-411a-9bda-1ec33774b0ae" xsi:nil="true"/>
    <lcf76f155ced4ddcb4097134ff3c332f xmlns="98a67df6-b29e-48f8-aad4-9e41d9b3f69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025D0-9C27-4C32-8364-62C69DD1893E}">
  <ds:schemaRefs>
    <ds:schemaRef ds:uri="http://schemas.microsoft.com/sharepoint/events"/>
  </ds:schemaRefs>
</ds:datastoreItem>
</file>

<file path=customXml/itemProps2.xml><?xml version="1.0" encoding="utf-8"?>
<ds:datastoreItem xmlns:ds="http://schemas.openxmlformats.org/officeDocument/2006/customXml" ds:itemID="{707DBFDC-E0B1-45CF-95F9-5B29BB3BB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b7526-1d98-411a-9bda-1ec33774b0ae"/>
    <ds:schemaRef ds:uri="98a67df6-b29e-48f8-aad4-9e41d9b3f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9F5BE8-E506-43A7-B642-09CBACA96284}">
  <ds:schemaRefs>
    <ds:schemaRef ds:uri="http://schemas.openxmlformats.org/package/2006/metadata/core-properties"/>
    <ds:schemaRef ds:uri="http://schemas.microsoft.com/office/2006/documentManagement/types"/>
    <ds:schemaRef ds:uri="cb2b7526-1d98-411a-9bda-1ec33774b0ae"/>
    <ds:schemaRef ds:uri="http://schemas.microsoft.com/office/2006/metadata/properties"/>
    <ds:schemaRef ds:uri="http://purl.org/dc/terms/"/>
    <ds:schemaRef ds:uri="http://purl.org/dc/elements/1.1/"/>
    <ds:schemaRef ds:uri="http://schemas.microsoft.com/office/infopath/2007/PartnerControls"/>
    <ds:schemaRef ds:uri="98a67df6-b29e-48f8-aad4-9e41d9b3f699"/>
    <ds:schemaRef ds:uri="http://www.w3.org/XML/1998/namespace"/>
    <ds:schemaRef ds:uri="http://purl.org/dc/dcmitype/"/>
  </ds:schemaRefs>
</ds:datastoreItem>
</file>

<file path=customXml/itemProps4.xml><?xml version="1.0" encoding="utf-8"?>
<ds:datastoreItem xmlns:ds="http://schemas.openxmlformats.org/officeDocument/2006/customXml" ds:itemID="{712FA161-EB9C-46D2-894A-CB8EA5324F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Carátula y resumen</vt:lpstr>
      <vt:lpstr>Inspección</vt:lpstr>
      <vt:lpstr>Acciones correctivas</vt:lpstr>
      <vt:lpstr>Pondering</vt:lpstr>
      <vt:lpstr>'Carátula y resumen'!Área_de_impresión</vt:lpstr>
      <vt:lpstr>Inspección!Área_de_impresión</vt:lpstr>
      <vt:lpstr>'Acciones correctivas'!Crítica</vt:lpstr>
      <vt:lpstr>Inspección!Crítica</vt:lpstr>
      <vt:lpstr>'Acciones correctivas'!Score</vt:lpstr>
      <vt:lpstr>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2022-05-06T15:54:04Z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0x010100CED4720D5E03EA41990754CA31A4A754</vt:lpwstr>
  </property>
  <property fmtid="{D5CDD505-2E9C-101B-9397-08002B2CF9AE}" pid="3" name="_dlc_DocIdItemGuid">
    <vt:lpwstr>51e5c976-04a5-4a7c-8a2e-0228e1db5933</vt:lpwstr>
  </property>
  <property fmtid="{D5CDD505-2E9C-101B-9397-08002B2CF9AE}" pid="4" name="MediaServiceImageTags">
    <vt:lpwstr/>
  </property>
</Properties>
</file>